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Z:\STIRI\23 februarie 2024\GATA\"/>
    </mc:Choice>
  </mc:AlternateContent>
  <xr:revisionPtr revIDLastSave="0" documentId="13_ncr:1_{692DB444-BDED-42B3-97C3-82FF5DF75C8D}" xr6:coauthVersionLast="47" xr6:coauthVersionMax="47" xr10:uidLastSave="{00000000-0000-0000-0000-000000000000}"/>
  <bookViews>
    <workbookView xWindow="-110" yWindow="-110" windowWidth="19420" windowHeight="10420" activeTab="1" xr2:uid="{00000000-000D-0000-FFFF-FFFF00000000}"/>
  </bookViews>
  <sheets>
    <sheet name="Sheet1" sheetId="1" r:id="rId1"/>
    <sheet name="Sheet2" sheetId="2" r:id="rId2"/>
  </sheets>
  <definedNames>
    <definedName name="_xlnm._FilterDatabase" localSheetId="0" hidden="1">Sheet1!$A$5:$S$159</definedName>
    <definedName name="_xlnm.Print_Area" localSheetId="0">Sheet1!$A$1:$V$187</definedName>
    <definedName name="_xlnm.Print_Titles" localSheetId="0">Sheet1!$5:$5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23" i="2" l="1"/>
  <c r="P138" i="2" l="1"/>
  <c r="P125" i="2"/>
  <c r="P124" i="2"/>
  <c r="P121" i="2"/>
  <c r="P120" i="2"/>
  <c r="P119" i="2"/>
  <c r="P116" i="2"/>
  <c r="P115" i="2"/>
  <c r="P114" i="2"/>
  <c r="P113" i="2"/>
  <c r="P112" i="2"/>
  <c r="P111" i="2"/>
  <c r="P110" i="2"/>
  <c r="P109" i="2"/>
  <c r="P108" i="2"/>
  <c r="P107" i="2"/>
  <c r="P87" i="2"/>
  <c r="P86" i="2"/>
  <c r="P84" i="2"/>
  <c r="P83" i="2"/>
  <c r="P82" i="2"/>
  <c r="P77" i="2"/>
  <c r="P76" i="2"/>
  <c r="P75" i="2"/>
  <c r="P72" i="2"/>
  <c r="P71" i="2"/>
  <c r="P70" i="2"/>
  <c r="P69" i="2"/>
  <c r="P68" i="2"/>
  <c r="P67" i="2"/>
  <c r="P66" i="2"/>
  <c r="P59" i="2"/>
  <c r="P58" i="2"/>
  <c r="P57" i="2"/>
  <c r="P56" i="2"/>
  <c r="P55" i="2"/>
  <c r="P53" i="2"/>
  <c r="Q179" i="1" l="1"/>
  <c r="R179" i="1" l="1"/>
  <c r="S67" i="1"/>
  <c r="S64" i="1"/>
  <c r="S61" i="1"/>
  <c r="S52" i="1"/>
  <c r="S49" i="1"/>
  <c r="S47" i="1"/>
  <c r="S42" i="1"/>
  <c r="S40" i="1"/>
  <c r="S36" i="1"/>
  <c r="S30" i="1"/>
  <c r="S26" i="1"/>
  <c r="S24" i="1"/>
  <c r="S7" i="1"/>
  <c r="S71" i="1"/>
  <c r="O179" i="1" l="1"/>
  <c r="S178" i="1" l="1"/>
  <c r="S177" i="1"/>
  <c r="S176" i="1"/>
  <c r="S175" i="1"/>
  <c r="S174" i="1"/>
  <c r="S173" i="1"/>
  <c r="S172" i="1"/>
  <c r="S171" i="1"/>
  <c r="S170" i="1"/>
  <c r="S169" i="1"/>
  <c r="S168" i="1"/>
  <c r="S167" i="1"/>
  <c r="S166" i="1"/>
  <c r="S165" i="1"/>
  <c r="S164" i="1"/>
  <c r="S163" i="1"/>
  <c r="S162" i="1"/>
  <c r="S161" i="1"/>
  <c r="S160" i="1"/>
  <c r="S159" i="1"/>
  <c r="S158" i="1"/>
  <c r="S157" i="1"/>
  <c r="S155" i="1"/>
  <c r="S153" i="1"/>
  <c r="S152" i="1"/>
  <c r="S151" i="1"/>
  <c r="S149" i="1"/>
  <c r="S147" i="1"/>
  <c r="S146" i="1"/>
  <c r="S145" i="1"/>
  <c r="S144" i="1"/>
  <c r="S142" i="1"/>
  <c r="S140" i="1"/>
  <c r="S139" i="1"/>
  <c r="S138" i="1"/>
  <c r="S137" i="1"/>
  <c r="S136" i="1"/>
  <c r="S135" i="1"/>
  <c r="S134" i="1"/>
  <c r="S133" i="1"/>
  <c r="S132" i="1"/>
  <c r="S131" i="1"/>
  <c r="S130" i="1"/>
  <c r="S129" i="1"/>
  <c r="S128" i="1"/>
  <c r="S126" i="1"/>
  <c r="S122" i="1"/>
  <c r="S120" i="1"/>
  <c r="S118" i="1"/>
  <c r="S115" i="1"/>
  <c r="S114" i="1"/>
  <c r="S113" i="1"/>
  <c r="S111" i="1"/>
  <c r="S110" i="1"/>
  <c r="S109" i="1"/>
  <c r="S108" i="1"/>
  <c r="S106" i="1"/>
  <c r="S102" i="1"/>
  <c r="S101" i="1"/>
  <c r="S100" i="1"/>
  <c r="S99" i="1"/>
  <c r="S96" i="1"/>
  <c r="S95" i="1"/>
  <c r="S94" i="1"/>
  <c r="S93" i="1"/>
  <c r="S92" i="1"/>
  <c r="S91" i="1"/>
  <c r="S90" i="1"/>
  <c r="S89" i="1"/>
  <c r="S87" i="1"/>
  <c r="S79" i="1"/>
  <c r="S78" i="1"/>
  <c r="S77" i="1"/>
  <c r="S76" i="1"/>
  <c r="S75" i="1"/>
  <c r="S74" i="1"/>
  <c r="S72" i="1"/>
  <c r="S179" i="1" l="1"/>
</calcChain>
</file>

<file path=xl/sharedStrings.xml><?xml version="1.0" encoding="utf-8"?>
<sst xmlns="http://schemas.openxmlformats.org/spreadsheetml/2006/main" count="1761" uniqueCount="489">
  <si>
    <t>Nr.
crt.</t>
  </si>
  <si>
    <t>Adresa domiciliu</t>
  </si>
  <si>
    <t>Act Proprietate</t>
  </si>
  <si>
    <t>CNP/ CUI</t>
  </si>
  <si>
    <t>Tarla</t>
  </si>
  <si>
    <t>Parcela</t>
  </si>
  <si>
    <t>Categ. de folosință</t>
  </si>
  <si>
    <t>Destinația imobilului</t>
  </si>
  <si>
    <t>Număr cadastral/ Număr topo</t>
  </si>
  <si>
    <t>Număr carte funciară</t>
  </si>
  <si>
    <t>Suprafața totală imobil
(mp)</t>
  </si>
  <si>
    <t>Suprafața  teren expropriat 
(mp)</t>
  </si>
  <si>
    <t>SCURTU ARCADIE</t>
  </si>
  <si>
    <t>STRADA COMANA NR. 4, ETAJ 1, SECTORUL 1, MUNICIPIUL BUCURESTI </t>
  </si>
  <si>
    <t>CVC nr. 1558/ 31.07.2007; CVC nr. 1224/ 2004; Act Admin nr. 15139/ 26.02.2018; Act Admin. nr. 32627,32634/ 06.05.2020; Act Normativ nr. 289, din 14.05.2019</t>
  </si>
  <si>
    <t>183/9</t>
  </si>
  <si>
    <t>CC</t>
  </si>
  <si>
    <t>Bucuresti, Sectorul 3, Spl. Unirii, nr.311</t>
  </si>
  <si>
    <t>TP nr. 68401/ 05.02.2004; CVC nr. 2099/ 20.12.2007; Act Admin. nr. 14771/ 10.06.2015</t>
  </si>
  <si>
    <t>CIF: 1590376</t>
  </si>
  <si>
    <t>A</t>
  </si>
  <si>
    <t>MIRICA CONSTANTINA</t>
  </si>
  <si>
    <t>STRADA BARAJUL ARGEŞ NR. 41A, SCARA E, ETAJ 1, APT. E8, SECTORUL 1, MUNICIPIUL BUCURESTI</t>
  </si>
  <si>
    <t>CVC nr. 1514/ 29.08.2011; Act Normativ nr.390/ 31.05.2017; Act Admin. nr. 71089/ 17.10.2017</t>
  </si>
  <si>
    <t>SC DIMRI CONSTRUCTION &amp; DEVELOPMENT SRL</t>
  </si>
  <si>
    <t>Bucuresti Sectorul 6, Str. Prelungirea Ghencea, Nr. 350-356, Corp C1, Parter</t>
  </si>
  <si>
    <t>Act Admin. nr. 63685, din 24.12.2015;  Act de Alipire nr. 1037, din 21.04.2008; Act Admin. nr.636, din 16.07.2008; Act Admin. nr. 54921, din 15.10.2015; Act Normativ nr. 390, din 31.05.2017; Act Admin. nr. 32634, din 06.05.2020.</t>
  </si>
  <si>
    <t>CIF: 19543547</t>
  </si>
  <si>
    <t xml:space="preserve">COMPANIA MUNICIPALA IMOBILIARA BUCURESTI S.A. </t>
  </si>
  <si>
    <t>Str. Aristide Demetriade, nr.2, sector 1, Bucuresti, Biroul nr.1, et.3</t>
  </si>
  <si>
    <t>CVC nr. 1918, din 24.05.2019</t>
  </si>
  <si>
    <t>CIF: 37764910</t>
  </si>
  <si>
    <t>5524/1</t>
  </si>
  <si>
    <t>SC AVANGARDE REZIDENTIAL SRL</t>
  </si>
  <si>
    <t xml:space="preserve">Jud. Ilfov, Sat. Rosu, Com.. Chiajna, Str. CAP. Dumitru Călin, nr.27 Parter , Camera nr.2 </t>
  </si>
  <si>
    <t>Act Notarial nr. 1450, din 05.11.2014; Act Notarial nr. 118, din 04.02.2002</t>
  </si>
  <si>
    <t>CIF: 25797965</t>
  </si>
  <si>
    <t xml:space="preserve">Jud. Ilfov, Sat. Rosu, Com. Chiajna, Str. CAP. Dumitru Călin, nr.27 Parter , Camera nr.2 </t>
  </si>
  <si>
    <t>Act Notarial nr. 275, din 10.02.2021; Act Notarial nr. 146, din  21.01.2021; Act Notarial nr. 1450, din 05.11.2014; Act notarial nr. 118, din 04.02.2002; Act Admin. nr. 47419, din 29.10.2014; Act Admin. nr. 30, din 16.07.2020</t>
  </si>
  <si>
    <t>SC AVANGARDE CITY SRL</t>
  </si>
  <si>
    <t>Sat Dudu, Comuna Chiajna, Str. TINERETULUI, Nr. 17, Demisol, Lot 2, Bloc 1, Scara 1, Apartament D1-D2, Judet Ilfov, Cod postal 77041</t>
  </si>
  <si>
    <t>Act Notarial nr. 1022, din 03.03.2020; Act Notarial nr. 939, din 07.03.2016; Act Admin. nr. 116420, din 16.12.2019.</t>
  </si>
  <si>
    <t>CIF: 30298830</t>
  </si>
  <si>
    <t>SCOCIETATEA ALEX CREATIV SRL, BANCA TRANSILVANIA SA</t>
  </si>
  <si>
    <t>Bucuresti Sectorul 6, Aleea Valea Siretului, nr.2, Bl. P3, Sc.A, Et. 1, Ap. 8; Municipiul Cluj-Napoca, Calea Dorobantilor, Nr. 30-36, Judet Cluj</t>
  </si>
  <si>
    <t>Act Notarial nr.3788, din 26.09.2018; Act Notarial nr.3789, din 26.09.2018;  Act Admin. nr. 666, din 03.09.2019; Act notarial nr. 285, din 05.03.2021</t>
  </si>
  <si>
    <t>SC V.A.L. GUARD CO SRL</t>
  </si>
  <si>
    <t>Bucurest,Sectorul 6, Str. Padurea Tauzului, nr.2</t>
  </si>
  <si>
    <t>CVC nr. 3233, din 22.08.2001</t>
  </si>
  <si>
    <t>CIF; 5368195</t>
  </si>
  <si>
    <t xml:space="preserve">MARINOIU GHEORGHE(1451006400215-STRADA GHEORGHE CARANDA LT.AV. NR. 87, MUNICIPIUL BUCURESTI, SECTOR 6) </t>
  </si>
  <si>
    <t>Act Notarial nr. 4870, din 14.12.2017; CVC nr. 325 din 11.03.2004; Act Notarial nr. 2420, din 30.09.2014; Act Admin. nr. 84596, din  29.11.2017</t>
  </si>
  <si>
    <t>CIF: 423175</t>
  </si>
  <si>
    <t>MAXIM SRL</t>
  </si>
  <si>
    <t>Bucuresti Sectorul 6, Prelungirea Ghencea, nr. 270A</t>
  </si>
  <si>
    <t>Act Notarial nr. 4864, din 14.12.2017; Act Notarial nr.45, din 12.02.2016; Act Admin. nr.84595, din 29.11.2017</t>
  </si>
  <si>
    <t>CARJOASA GHEORGHE, ROU STOMIDE HALAL SR, GADEA VASILE, SCARLAT ALEXANDRA</t>
  </si>
  <si>
    <t>Prel. Ghencea nr.262</t>
  </si>
  <si>
    <t xml:space="preserve">Act Notarial nr.1224, din 23.08.2012; Act Notarial nr. 42, din 13.01.2006; Act Notarial 4086, din 18.12.2019; Act Notarial 4457, din 18.12.2019;   </t>
  </si>
  <si>
    <t>GARJOABA GHEORGHE(1590507400118-PRELUNGIREA GHENCEA NR. 258A, MUNICIPIUL BUCURESTI, SECTOR 6), GIDEA VASILE(1720819463034-ALEEA TINCANI NR. 4A, BLOC 824, SCARA 3, ETAJ 5, APT. 109, MUNICIPIUL BUCURESTI, SECTOR 6)</t>
  </si>
  <si>
    <t>ROU STOMIDE HALAL SRL</t>
  </si>
  <si>
    <t>Loc. Bucuresti, Sectorul 6, Prel. Ghencea, nr. 262</t>
  </si>
  <si>
    <t>SC OSCAR PRINT SRL</t>
  </si>
  <si>
    <t>Bucuresti Sectorul 5, B-dul Regina Elisabeta, Nr. 71, Etaj 3, Apartament 7</t>
  </si>
  <si>
    <t>CVC nr. 2993, din 26.10.2006</t>
  </si>
  <si>
    <t>4057/1</t>
  </si>
  <si>
    <t>NR 325</t>
  </si>
  <si>
    <t>LUTA CONSTANTIN</t>
  </si>
  <si>
    <t>STRADA ŞOS. FUNDENI NR. 21S, SECTORUL 2, MUNICIPIUL BUCURESTI, SECT. 2, ROMANIA</t>
  </si>
  <si>
    <t>Act Notarial nr. 7094, din 15.09.2011</t>
  </si>
  <si>
    <t>ENACHESCU CARMEN MARIANA, MITROFAN RADU</t>
  </si>
  <si>
    <t>ENACHESCU CARMEN-MARIANA(2590411400491-STRADA URANUS NR. 98, BLOC U8, SCARA D, ETAJ 4, APT. 79 REG. BUCURESTI ORAS BUCURESTI, SECT. 5), MITROFAN RADU(1730621463055-STRADA NIKOLAI GOGOL NR. 4, APT. 1, SECTORUL 1, MUNICIPIUL BUCURESTI ORAS BUCURESTI, SECT. 1, ROMANIA)</t>
  </si>
  <si>
    <t>Act notarial nr. 186, din 14.01.1993; CVC nr. 1860, din07.04.1991; Act Notarial nr. 1280, din 20.05.2013</t>
  </si>
  <si>
    <t>DR</t>
  </si>
  <si>
    <t>RADU STEFANIA</t>
  </si>
  <si>
    <t>TP nr. 100077/ 15.01.2001</t>
  </si>
  <si>
    <t>6990/5</t>
  </si>
  <si>
    <t>CRISTEA ELENA</t>
  </si>
  <si>
    <t>DIMRI GENERAL HOLDINGS SRL</t>
  </si>
  <si>
    <t>Act Notarial nr. 1442/ 24.07.2017; Act Admin nr. 51472/ 01.08.2017</t>
  </si>
  <si>
    <t>CIF: 21541289</t>
  </si>
  <si>
    <t>SC DIMRI GENERAL HOLDINGS SRL</t>
  </si>
  <si>
    <t>Act de Alipire nr. 1038/ 21.04.2008; Act Normativ nr. 390/ 31.05.2017; Act Admin. nr. 32627, 32634/ 06.05.2020</t>
  </si>
  <si>
    <t>73117-3</t>
  </si>
  <si>
    <t>SC NG CONSTRUCT SRL</t>
  </si>
  <si>
    <t>Cluj Napoca, str. Lunii, nr. 26A, jud.Cluj</t>
  </si>
  <si>
    <t>Act de Dezmembrare nr. 1888/ 08.12.2006; CVC nr. 1889/ 08.12.2006;  Act Normativ nr. 390/ 31.05.2017; Act Admin. nr. 3267, 32634/ 06.05.2020</t>
  </si>
  <si>
    <t>CIF: 16607140</t>
  </si>
  <si>
    <t>Act Notarial nr. 1133/ 13.07.2020; Act Admin. nr. 63685/ 24.12.2015; Act de Alipire nr. 1037/ 21.04.2008; Act Admin. nr. 636/ 16.07.2008</t>
  </si>
  <si>
    <t xml:space="preserve">Act Admin. nr. 63685/ 24.12.2015; Act de Alipire nr. 1037/21.04.2008;  Act Admin. nr. 10503/ 28.03.2013; </t>
  </si>
  <si>
    <t>Bucuresti Sectorul 3, Str. Penes Curcanul, nr.14</t>
  </si>
  <si>
    <t>CVC nr. 860, din 16.05.2007</t>
  </si>
  <si>
    <t>CIF: 21538682</t>
  </si>
  <si>
    <t>Bucuresti, Sectorul 3, Str. Penes Curcanul, Nr. 14</t>
  </si>
  <si>
    <t>SC ELEMNT INVESTMENTS SRL</t>
  </si>
  <si>
    <t>Bucuresti Sectorul 1, Calea Floreasca, Nr. 165, Cladirea ONE TOWER, Etaj 7</t>
  </si>
  <si>
    <t>Act Notarial nr. 615, din 16.04.2021</t>
  </si>
  <si>
    <t>CIF: 35683755</t>
  </si>
  <si>
    <t>Act Notarial nr. 3157, din 13.12.2013; Act Admin. 3091, din 06.12.2013, Act Admin. nr. 1412/2012, din 18.12.2013; Act Notarial nr. 615, din 16.04.2021.</t>
  </si>
  <si>
    <t>EDIFICII IMOBILIARE CONSTRUCT SRL</t>
  </si>
  <si>
    <t>Bucuresti Sectorul 6, Str. Adrian Fulga, Nr. 7, Mansarda, Camera 5, Cod postal 60232</t>
  </si>
  <si>
    <t>Act Notarial nr. 5234, din 19.10.2020; Act Notarial nr.3280, din  01.07.2020; cvc nr.3280, din 30.06.2020; Act Admin. nr. 75917, din 28.09.2020; Act Notarial nr. 3281 din 30.06.2020; Act Admi. nr. 75917, din 28.09.2020</t>
  </si>
  <si>
    <t>CIF: 42391389</t>
  </si>
  <si>
    <t xml:space="preserve">BANCA COMERCIALA ROMANA SA, ALPHA BANK ROMANIA SA, AVANGARDE REZIDENTIAL SRL, ANDREESCU ANCA, MARIN DUMITRU, MARIN MARGARETA, </t>
  </si>
  <si>
    <t>Bucuresti Sectorul 6, Calea Plevnei, nr. 159 B; Bucuresti Sectorul 1, Calea Dorobantilor nr. 237B; Com. Chiajna, Sat Rosu, Str. Cap. Dumitru Calin nr. 27, Camera 2, Jud. Ilfov</t>
  </si>
  <si>
    <t xml:space="preserve">Act Notarial nr. 1868, din 21/12/2016; Act Notarial nr. 386, din 23/02/2017; Act Notarial nr. 738, din 07/06/2019; Act Notarial nr. 1510, din 27/03/2020; CVC nr. 250, din 23/04/2020; Act Notarial nr. 828, din 17/08/2020;  </t>
  </si>
  <si>
    <t>6931/26</t>
  </si>
  <si>
    <t>BARON SOFICA</t>
  </si>
  <si>
    <t>Loc. Bucuresti Sectorul 6, Jud. Bucuresti, Mun.Bucuresti, Sector 6, Tarla 183/1, Parcela 12</t>
  </si>
  <si>
    <t>Act Admin. nr. 46254, din 23.05.2000; Act Admin. nr. 276852 din 09/08/2021; Act Admin. nr. 376493, din 01.11.2021</t>
  </si>
  <si>
    <t>AVANGARDE REZIDENTIAL SRL</t>
  </si>
  <si>
    <t xml:space="preserve">Jud. Ilfov, Sat. Rosu, Com.. Chiajna, Str. CAP. Dumitru Călin, nr.27 Parter, Camera nr.2 </t>
  </si>
  <si>
    <t>Act Notarial nr. 1022, din 03.03.2020; Act Notarial nr.1511, din 27.03.2020; Act Admin. nr. 1979827/13043, din 27.08.2021</t>
  </si>
  <si>
    <t>RADUCANU FLORICA, RADUCANU CONSTANTIN-BRADUT, DIMA ANCAMARIA, DIMA ANDREEA, DIMA ALEXANDRU</t>
  </si>
  <si>
    <t>Loc. Bucuresti Sectorul 6, Str Prelungirea. Ghencea, Nr. 306-310, 310A, Jud. Bucuresti</t>
  </si>
  <si>
    <t>Act Notarial nr. 412, din 01.04.2021; CVC nr. 2088, din 12.10.2005; Act Admin. nr. 72747, din 17.09.2020; Act Admin. nr. 24642, din 12.11.2019</t>
  </si>
  <si>
    <t>SC GENERAL ROMANIA SRL</t>
  </si>
  <si>
    <t>Oraş Otopeni, Str. 1 MAI, Nr. 41D, camera nr.3, Județ Ilfov</t>
  </si>
  <si>
    <t>Act Notarial nr. 3440, din 23.08.2013; CVC 886/ 2005</t>
  </si>
  <si>
    <t>CIF: 17357696</t>
  </si>
  <si>
    <t>CONSTANTIN ALINA ADRIANA</t>
  </si>
  <si>
    <t>Loc. Bucuresti Sectorul 6, Str Prel. Ghencea, Nr. 278, Jud. Bucuresti</t>
  </si>
  <si>
    <t>Act Notarial nr. 8654, din 22.12.2015</t>
  </si>
  <si>
    <t>5672/9</t>
  </si>
  <si>
    <t>NICOLAE EMIL. NICOLAE GABRIELA</t>
  </si>
  <si>
    <t>Bucuresti Sectorul 6, Str. Flosres Galbena, nr.2</t>
  </si>
  <si>
    <t>Sentinta Civila nr. 7936, din 12.07.2000</t>
  </si>
  <si>
    <t>ASOCIATIA CASA SHALOM</t>
  </si>
  <si>
    <t>Bucuresti Sectorul 6, str. Donitei, nr.15</t>
  </si>
  <si>
    <t>CVC nr. 2197, din 25.11.1998</t>
  </si>
  <si>
    <t>CIF: 900802</t>
  </si>
  <si>
    <t>MINEA ION, MAXIM SRL, ZADOROJNAJA VIKTORIIA, LUNGU SIMONA, ING BANK N.V. AMSTERDAM SUCURSALA BUCURESTI, BANCA COMERCIALA ROMANA SA</t>
  </si>
  <si>
    <t>Bucuresti Sectorul 6, Prel. Ghencea 270A; Bucuresti Sectorul 1, Str. av. Popisteanu, Nr. 54A, EXPO BUSINESS PARK, Cladirea 3; Bucuresti Sectorul 6, Calea Plevnei 159 B</t>
  </si>
  <si>
    <t>Act de dezmembrare nr. 1170, din 14.07.2004; Act notarial nr. 45, din 12.02.2016; Act Notarial nr. 598, din 18.04.2007; Act Notarial nr. 2514, din 26.06.2018; CVC nr. 1125, din28.11.2018; Act notarial 1115, din 21.03.2019</t>
  </si>
  <si>
    <t>5530/3</t>
  </si>
  <si>
    <t>CEOMAG MARIA</t>
  </si>
  <si>
    <t>PV nr. 949, din 2000; TP nr. 100077/ 15.01.2001</t>
  </si>
  <si>
    <t>GHEORGHE CONSTANTIN, GHEORGHE GEORGETA, SANDOR MIHAELA SIMONA</t>
  </si>
  <si>
    <t>TP nr. 10074, din 15.01.2001; Act Admin. nr. 1042243/17779, din 06.01.2012; Act Notarial nr. 967, din 21.09.2018; Act Notarial nr. 31, din 21.09.2018</t>
  </si>
  <si>
    <t>6990/1</t>
  </si>
  <si>
    <t>NR 331B</t>
  </si>
  <si>
    <t>Suprafața de expropriat - construcții (mp/ml)</t>
  </si>
  <si>
    <t>CONSTRUCTIE - 120 MP</t>
  </si>
  <si>
    <t>POST TRAFO - 12MP</t>
  </si>
  <si>
    <t>CLADIRE - 50 MP</t>
  </si>
  <si>
    <t>PLATFORMA BETONATA - 60MP</t>
  </si>
  <si>
    <t xml:space="preserve"> </t>
  </si>
  <si>
    <t>PLATFORMA BETONATA - 409MP</t>
  </si>
  <si>
    <t>CONSTRUCTIE LEMN - 52 MP</t>
  </si>
  <si>
    <t>CONSTRUCTIE - 68 MP</t>
  </si>
  <si>
    <t>PLATFORMA BETONATA - 81  MP</t>
  </si>
  <si>
    <t>PLATFORMA BETONATA - 117 MP</t>
  </si>
  <si>
    <t>PLATFORMA BETONATA - 13MP</t>
  </si>
  <si>
    <t>Anexa 93mp</t>
  </si>
  <si>
    <t>Constructie birouri - SCD 337mp</t>
  </si>
  <si>
    <t>Constructie ScD 279mp (P+1E+M)</t>
  </si>
  <si>
    <t>Constructie P+M - Sc - 105mp</t>
  </si>
  <si>
    <t>Constructie P - Sc - 53mp</t>
  </si>
  <si>
    <t>ASOCIATIA CRESTINA RENOVATIO</t>
  </si>
  <si>
    <t>SC AUTO COBALCESCU SRL</t>
  </si>
  <si>
    <t>INTRAVILAN</t>
  </si>
  <si>
    <t>MARINOIU GHEORGHE, MARINOIU LAURA, MAXIM SRL</t>
  </si>
  <si>
    <t>VALOARE TOTALA de despăgubire conform Legii nr. 255/2010 (lei)</t>
  </si>
  <si>
    <t>Nr.Postal 280</t>
  </si>
  <si>
    <t>Nr.Postal 11</t>
  </si>
  <si>
    <t>BACANGIU CONSTANTIN</t>
  </si>
  <si>
    <t>Bacargiu Octavian</t>
  </si>
  <si>
    <t>Nr. Postal 3-5</t>
  </si>
  <si>
    <t>Nr. Postal 2</t>
  </si>
  <si>
    <t>Nr.Postal 327</t>
  </si>
  <si>
    <t>Nr. Postal 333</t>
  </si>
  <si>
    <t>Valoare Despagubiri constructii</t>
  </si>
  <si>
    <t>Valoarea terenului conform Legii nr. 255/2010  (lei)</t>
  </si>
  <si>
    <t>ILFOV</t>
  </si>
  <si>
    <t>BRAGADIRU</t>
  </si>
  <si>
    <t>STOICULESCU VICTOR, STOICULESCU CAROLINA</t>
  </si>
  <si>
    <t>Prelungirea Ghencea, nr. 33, Orasul Bragadiru, Judetul Ilfov</t>
  </si>
  <si>
    <t>Act Notarial nr. 3222, din 11.10.2018; Act Notarial nr. 707, din 16.03.2017; T.P. nr. 4272, din 22.10.1993; Act Admin. nr. 46627, din 06.11.2018</t>
  </si>
  <si>
    <t>60,A60/1</t>
  </si>
  <si>
    <t>STOICULESCU VICTOR</t>
  </si>
  <si>
    <t>Prel.Ghencea, nr.33, Bragadiru, jud.Ilfov</t>
  </si>
  <si>
    <t>Act Notarial nr. 2872, din 13.10.2017; Act de Dezlipire nr. 257, din 11.11.2016;  CVC nr. 1778, din 23.07.2004; Act Notarial nr. 3611, din 16.09.2016</t>
  </si>
  <si>
    <t>13/1</t>
  </si>
  <si>
    <t>60/1</t>
  </si>
  <si>
    <t>CONSTRUCTIE - 18 MP</t>
  </si>
  <si>
    <t xml:space="preserve">SERBAN MARIUS GEORGE, STOICULESCU VICTOR, STOICULESCU CAROLINA, IFN IMPRUMUT SA, </t>
  </si>
  <si>
    <t xml:space="preserve">Bucuresti Sectorul 5, Str. Carol Davila, nr. 29; Prel.Ghencea, nr.33, Bragadiru, jud.Ilfov; Str.Aleea Valea Bujorului, nr.1, bl.D9, sc.F, ap.52, Mun.Bucuresti, sector 6 </t>
  </si>
  <si>
    <t>Act Notarial, nr. 1474, din 12.04.2011; Contract de Donatie nr. 1475, din12.04.2011; Act Notarial nr. 2141, din 20.12.2019; Act Notarial nr. 3083, din 11.12.2017; Act Notarial nr. 70, din 16.01.2020;  Act Notarial nr. 27, din 12.01.2021</t>
  </si>
  <si>
    <t>CIF: 37700569</t>
  </si>
  <si>
    <t>60/2</t>
  </si>
  <si>
    <t>SERBAN MARIUS GEORGE</t>
  </si>
  <si>
    <t>Ale. Valea Bujorului, nr. 1, bl. D9, sc. F, ap. 52, Mun. Bucuresti, Sector 6</t>
  </si>
  <si>
    <t>Contract de Donatie ner. 1475, din 12.04.2011</t>
  </si>
  <si>
    <t>SMITH CONSTRUCT COMPANY SRL, GAD MAGAZINE SRL</t>
  </si>
  <si>
    <t>Loc. Budesti, Oras Budesti, Str. Stefan cel Mare, Nr. 4, Camera 3, Judet Calaras; Oras Bragadiru, Str. Verii, Nr. 40, Bloc F4, Apartament 1, Judet Ilfov</t>
  </si>
  <si>
    <t>Act de Dezmembrare nr. 2734, din 25.06.2021; CVC nr. 479, din 07.02.2020; Act Admin. nr. 99973, din 02.04.2020; Act Notarial nr. 2290, din 25.08.2020</t>
  </si>
  <si>
    <t>CIF: 37632103</t>
  </si>
  <si>
    <t>60/3</t>
  </si>
  <si>
    <t>SMITH CONSTRUCT COMPANY SRL, GAD MAGAZINE SRL, SC GAD SPECIAL CONSTRUCT SRL, PARAIANU PAULA LILIANA, PARAIANU GRIGORE - SORIN, FARCA MARIANA, FARCA LUCIAN, TALALUTA CONSTANTA, BALU GHEORGHE, BALU MIHAELA, ENACHESCU EUGENIA MAGDALENA, FILIP ADRIAN-NICOLAE</t>
  </si>
  <si>
    <t>SC BVG DEVELOPMENT &amp; INVESTMENT SRL, CALINESCU CRISTIAN, CALINESCU COSTINELA, CELEA ION, CELEA ANDREEA ELENA, EPURE AUREL, EPURE POPA-NICOLETA-RAMONA, PLESIU CRISTIAN, PLESIU GEORGETA, DIANU CATALIN MARIUS, MIHAI ALEXANDRU IULIAN, MIHAI LAVINIA, SOARE GEORGIANA-DANIELA, CORNATEANU ALEXANDRU-IONEL, DUMITROIU ELENA LARISA, SERBAN GEORGEL-SANIEL, CALIU NICU-ALIN, PANAIT LIVIU-FLORIN, PANAIT MIRELA, PANAIT DIANA-ALINA, DAMIAN CATALIN, DAMIAN MARIANA LILIANA, BALAN CONSTANTIN CATALIN, TALA RAFAELLE-CARMEN, SEBE STEFAN, SEBE IULIA ALEXANDRA, NICOLAE DAN-CRISTIAN, NICOLAE ADRIANA ROZALIA, MARIN ANA, PETCU BOGDAN ALEXANDRU, PETCU ADRIANA, STANCU ION-MIHALACHE, MIRCIOI CAMELIA, TRANCA DANIELA.</t>
  </si>
  <si>
    <t>Aleea SLT. Dragos Mladinovicii, Nr. 1, Biroul 1, Bloc I15, Scara 2, Etaj 8, Apartament 105,Bucuresti Sectorul 4</t>
  </si>
  <si>
    <t>Act Not. nr. 3265 din 16.07.2019; Act Not. Nr.864 din 23.02.2018; Act Admin. Nr. 23451 din 27.05.2019; Act Admin. nr. 191537 din 03.07.2019; Act Not. nr.500 din 11.02.2021; Act Not. nr.1190 din 29.03.2021; Act Not. nr. 1236 din 31.03.2021; Act Not. nr.1237 din 31.03.2021; Act Not. nr. 1746 din 22.04.2021; Act Not. nr. 1753 din 22.04.2021; Act Not. nr. 1686 din 05.05.2021; Act Not. nr. 1687 din 05.05.2021; Act Not. nr. 1838 din 13.05.2021; Act Not. nr. 1833 din 13.05.2021; Act Admin. nr. P13_664900 din 29.04.2021;  Act not. nr. 1829 din 13.05.2021; Act Not. nr. 1830 din 13.05.2021; Act Not. nr. 2094 din 17.05.2021; Act Not. nr. 2095 din 17.05.2021; Act Not. nr. 2308 din 11.06.2021; Act Admin. nr. P13_669662 din 03.06.2021; Act Not 2385, din 17.06.2021; Act Admin. nr. P13_670252 din 31.05.2021; Act Not. nr. 2976 din 08.07.2021; Act Admin. nr. P13_675939 din 22.06.2021; Act Not. nr. 3379 din 19.08.2021; Act Not. nr. 3378 din 19.08.2021; Act Admin. nr. P13_683393 din 04.08.2021; Act Not. nr. 3914 din 01.09.2021; Act Not. nr. 3719 din 17.09.2021; Act Admin. nr. P13_687446 din 02.09.2021; Act Not. nr. 3925 din 01.10.2021; Act Not. nr. 3912 din 01.10.2021; Act Not. nr. 3916 din 01.10.2021; Act Admin. nr. P13_688704 din 13.09.2021; Act Not. nr.4147 din 15.10.2021; Act Not. nr. 4540 din 10.11.2021; Act Not. nr. 4536 din 10.11.2021; Act Not. nr. 4537 din 10.11.2021.</t>
  </si>
  <si>
    <t>CIF: 36725662</t>
  </si>
  <si>
    <t>60/4</t>
  </si>
  <si>
    <t>S.C. BVG DEVELOPMENT &amp; INVESTMENT SRL, ONTOIU MARIA, MARIN ANDREEA, TUDOR FLORIAN, TUDOR FLOAREA, BOANCA DUMITRU, BOANCA ELENA, DUMITRU GRIGORAS, PETRE MARIN, PETRE DANIELA MIRELA, LICIU MELU, SOCOL IONUT, SOCOL ALINA-NICOLETA, BOGACS IOAN CIPRIAN, ANGHEL MARIAN, GOLEA SERGIU MARIAN, GOLEA MARIETA, PAPARAU COSTEL, PAPARAU CATALINA-DOINA, PISLARU ROXANA MADALINA, LUPU SORIN, LUPU ANISOARA, MUNTEANU GETA, RADULESCU SILVIU CONSTANTIN,</t>
  </si>
  <si>
    <t>CONSTANTITESCU RAZVAN, IANCU ALEXANDRU, ZAMFIRESCU DIANA, MUSAT LIVIU, TICA IOSEF, STOICA NICOLETA-NICULINA, MIHALACHE GEANINA,  BALACEANU ION, FLOREA CRISTIAN GABRIEL, ROSIU GEORGE-COSMIN, PAVEL IOANA-ALEXANDRA, POPA DANIEL-COSMIN, PUICAN DORU, ALDEA CONSTANTIN, PODARIU COSMIN EUGEN, MAJER HENRIETTA MARIA, BATORI CLEOPATRA, FLOREA IONUT-LAURENTIU, UNGUREANU GABRIEL, RAICIU SORIN-STELIAN-GABRIEL, PURCEA CARMRN ANGELICA, IRIMIA CONSTANTIN MARIUS,</t>
  </si>
  <si>
    <t xml:space="preserve">CIUREA HORTENSIA-CRISTINA, MANCIU MARIAN, ROSIU GEORGE-COSMIN, IBRANI ALEXANDRU, ENE GEORGIAN, BARAGHIN CONSTANTIN-LAURENTIU, VACARU CATALIN, NECULA MANUELA, ONTOIU MARIA, AL MAJALI DANIELA, LOPATA GABRIEL VALENTIN, MANOLE GABRIEL, ENE CRISTIAN VLAD, SIRBU DANIEL, GAMAN STELUTA EMILIA, ILIE DANIEL BOGDAN, CRISATEA MIHAI ADRIAN, FLOREA CRISTIAN GABRIELA, GAVRILA ADRIANA, SIRBU ADRIAN VALENTIN, NEACSU IONEL, PRIMINESCU CLAUDIU, ION IULIAN MUGUREL, </t>
  </si>
  <si>
    <t>DANGUT COSMIN-MADALIN, RUBAS MIRELA DANIELA, DUTU LIVIU, CIULICA BOGDAN, GAMAN STELUTA EMILIA, MANDIS CORNELIU ALEXANDRU, CIOPONEA IONEL OCTAVIAN, CRISTEA GABRIEL-ALEXANDRU, FUDULU FLORIN, ANGHEL GEORGE, GAVRILA NELU FLORIN, LUCEANU STEFAN-CLAUDIU, PETRE DANIELA IRINA, STATE LEONICA, POPA CAMIL MARIAN, PARNAE ELENA, PETRE ALINA, RUSU MARIUS CORNEL, GAVRILA GEORGIANA-MADALINA, NEACSU IONEL, ROSU GABI-ADRIAN, OPRESCU VALENTIN, FERARU ANTONIE, COTICIU NICOLETA ALINA,</t>
  </si>
  <si>
    <t>BALACEANU NETA, VASILE IONUT-MADALIN, LICU CRISTINA, MUTULIGA DIANA, MICU NICUSOR, TEPURLUI MADALIN-GEORGIAN, CAPRA ALEXANDRA-RALUCA, SAPOVALOV DAN-GEORGE, PETRE AURELIA, FLOREA IONUT LAURENTIU,VASILUTA ALEXANDRU-MIHAI, MITICA RODICA-VASILICA, BIRJOVEANU POMPILIA CRISTINA, NITESCU IONICA, MOTORNAIA ANASTASIA, DRAGNE ICA-ELENA, BARANGHIN CONSTANTIN-LAURENTIU, STROE LUCIAN, ARSENI MARIANA, RUBAS MIRELA-DANIELA, OPREA GHEORGHE FLORIAN,</t>
  </si>
  <si>
    <t>POPA GEORGIANA ELENA, TAVAN GEORGE, MIREA MARIUS-ALEXANDRU, CONSTANTIN FRANTZ FILIP, STROIA PAUL-DOREL, IONITA IONUT, BARBULESCU EMIL ANDREI, BUNEA MARIUS-CRISTIAN, DANCIULESCU-CEZAR-MIHAI SORIN, LIXANDRU ANDREI-IONEL, POPA GHEORGHE-NICOLAE, COMAN LAURENTIU-GABRIEL, GAVRILA NICA, MATEI REMUL MARIAN, GLEJDAN LIVIU ALEXANDRU, ARGASEALA NICOLETA ELENA, DINU IONUT DANIEL, VINATORU ALINA-ANDREEA, MIHAIU MARIA-ROXANA,FLOREA RAZVAN CATALIN,</t>
  </si>
  <si>
    <t>LIXANDRU MIRELA-IONELA, RAICIU-SORIN-STELIAN-GABRIEL, TEPURLUI MADALIN GEORGIAN, CALINESVU CRISTIAN, EOURE AUREL, PLESIU CRISTIAN, DIANU CATALIN-MARIUS, MIHAI ALEXANDRU IULIAN, SOARE GEORGIANA-DANIELA, CARBUNARU IULIAN-ALIN, CORNATEANU ALEXANDRU IONEL, TUFARU VALENTIN-MARIAN, DUMITROIU ELENA LARISA, CIOLAN FLORIAN, SERBAN GEORGEL-DANIEL, CALIU NICU-ALIN, MIHUTA NICULINA, PANAIT DIANA-ALINA, DAMIAN CATALIN,  CORNATEANU ELENA-MADALINA,</t>
  </si>
  <si>
    <t>TALEA RAFAELLE-CARMEN, BARBU CRISTIAN MARIN, BALAN CONSTANTIN-CATALIN, BARBUU DENISA STELIANA, SEBE STEFAN, NICOLAE DAN-CRISTIAN, PETCU BOGDAN-ALEXANDRU, OPREA ELENA-AURA, MARIN ANA, STANCU ION-MIHALACHE, STANESCU EMILIA-ADRIANA, STANESCU LEONARD-BOGDAN, STANESCU IULIAN-GEORGIAN, TRANCA DANIEL</t>
  </si>
  <si>
    <t>Bucuresti Sectorul 4, Aleea SLT. Dragos Mladinovicii, Nr. 1, Biroul 1, Bloc I15, Scara 2, Etaj 8, Apartament 10</t>
  </si>
  <si>
    <t>Act Notarial nr. 3265, din 16.07.2019; Act Notarial nr. 864, din 23.02.2018</t>
  </si>
  <si>
    <t>GHMC -MINERAL GRUP SRL</t>
  </si>
  <si>
    <t>CIF: 16640707</t>
  </si>
  <si>
    <t>Bucuresti Sectorul 6, Prel. Ghencea, Nr. 254A, LOT 1 , CAMERA 1, Etaj PARTER, Apartament 2</t>
  </si>
  <si>
    <t>Act Notarial nr. 3265, din 16.07.2019; Act Admin. nr. 23451, din 27.05.2019; Act Admin nr. 191537, din 03.07.2019; Act notarial nr. 5375, din 12.11.2020.</t>
  </si>
  <si>
    <t>PLATFORMA BETONATA - 35MP</t>
  </si>
  <si>
    <t>ROSU IOAN SORIN, ROSU MARIA MAGDALENA, LUCA ANISOARA, DRAGNEA ROBERT MARIAN, DRUGA GEANINA, COSTACHE DRAGOS MIHAI, COSTACHE ANA, SC CONTACARUNTU SRL, GEMINA CONSULTING SRL, PATRASCU LILIANA, ROSU ADRIANA, FIERARU IONELA-ALINA, TRUPINA MIHAI-STEFAN, AVRIGEANU VASILE, VLADULESCU DAN-ALEXANDRU, TANASE MIRELA-LOREDANA, FLOREA TRAIAN</t>
  </si>
  <si>
    <t>Str.Dr.Haralambie Botescu, nr.4, Bucuresti, sector 5</t>
  </si>
  <si>
    <t>Act de Dezmembrare nr. 242 din 29.02.2012;  Act de Alipire nr. 1768 din 26.08.2011; cvc nr. 812 din 02.05.2011; Cerere nr.0 din 15.02.2012; CVC nr. 174 din 13.02.2014; CVC nr. 4952 din 28.09.2015; Act Admin. PC7-177689 din 07.01.2016; CVC nr.1239 din 18.07.2016; CVC 1536 din 06.09.2016; CVC nr. 1537 din 06.09.2016; Act not. nr. 117 din 03.07.2017; Act Not. 118 din 03.02.2017; Act Not. nr.985 din 20.07.2017; CVC nr.290 din 01.02.2019; Act Not. nr. 291 din 01.02.2019; CVC nr. 285 din 28.02.2018; Act Not. nr. 2701 din 09.10.2019; Act Not. nr.3064 din 19.11.2019; Act Admin. nr. P11_572853 din 05.11.2019; Act Not. nr. 1932 din 02.12.2019; Act Not. nr. 1022 din 04.08.2022; Act Admin nr. 2116 din 23.12.2020; Act Not. nr.240 din 12.05.2021; Act Not. nr. 280 din 31.05.2021; Act Not. nr. 281 din 31.05.2021; Act Not. nr. 3874 din 06.08.2021.</t>
  </si>
  <si>
    <t>1551126400056
2580228400309</t>
  </si>
  <si>
    <t>60/5</t>
  </si>
  <si>
    <t>COSTACHE DRAGOS MIHAI, COSTACHE ANA</t>
  </si>
  <si>
    <t>Prelungirea Ghencea, nr. 37, sc. B, et. 2, ap. 40, Orasul Bragadiru, Judetul Ilfov</t>
  </si>
  <si>
    <t>Act de Dezmembrare nr. 242, din 29.02.2012; Act Notarial nr. 428, din 06.04.2017</t>
  </si>
  <si>
    <t>60-LOT1+2</t>
  </si>
  <si>
    <t>ACt Notarial nr. 428, din 06.04.2017</t>
  </si>
  <si>
    <t>GEMINA CONSULTING SRL</t>
  </si>
  <si>
    <t>Jud. Alba, Comuna Ciugud, sat Hapria, Str. Ioan Haplea, nr. 60</t>
  </si>
  <si>
    <t>Act Notarial nr. 985, din 20.07.2017</t>
  </si>
  <si>
    <t>CIF: 17064246</t>
  </si>
  <si>
    <t>SIRITEANU VASILE</t>
  </si>
  <si>
    <t>617/10</t>
  </si>
  <si>
    <t>PLATFORMA BETONATA - 40MP</t>
  </si>
  <si>
    <t>Str.Calugareni, nr.50,Magurele, jud.Ilfov</t>
  </si>
  <si>
    <t>Act Notarial  nr. 3264, din 24.11.2017</t>
  </si>
  <si>
    <t>CONSTRUCTIE - 13MP</t>
  </si>
  <si>
    <t>SC REWE PROJEKTENTWINCKLUNG ROMANIA SA</t>
  </si>
  <si>
    <t>Sat Stefanestii de Jos, Comuna Stefanestii de Jos, Str. BUSTENI, Nr. 7, Judet Ilfov</t>
  </si>
  <si>
    <t>Act Notarial nr. 1932, din 05.10.2020; Act Notarial nr. 472, din 21.02.2018; Act Notarial nr. 1300, din 09.08.2017</t>
  </si>
  <si>
    <t>CIF: 16128066</t>
  </si>
  <si>
    <t>60/6,60/7</t>
  </si>
  <si>
    <t>SC REWE PROJUKTENTWICKLUNG ROMANIA SRL</t>
  </si>
  <si>
    <t>Sat Stefanestii de Jos, Comuna Stefanestii de Jos, Str. Busteni, Nr. 7, Judet Ilfov</t>
  </si>
  <si>
    <t>DUMITRESCU SILVIU IONEL, DUMITRESCU CRISTINA DANIELA</t>
  </si>
  <si>
    <t>Str.Tincani, nr.2, bl.Z44,sc.A, et.2, ap.17, Mun.Bucuresti, sector 6</t>
  </si>
  <si>
    <t>CVC nr. 1019, din 17.12.2010</t>
  </si>
  <si>
    <t>CELOFIBREI DEVELOPMENT SRL</t>
  </si>
  <si>
    <t>CIF: 39256307</t>
  </si>
  <si>
    <t>60,
lot2/1/1/60/2;
lot 2/1/2/3;
lot 2/1/2/1/3</t>
  </si>
  <si>
    <t>TERASA ACOPERITA - 135MP</t>
  </si>
  <si>
    <t>PLATFORMA BETONATA 30MP</t>
  </si>
  <si>
    <t>Oras Bragadiru, Str. Alunului, Nr. 14, Judet Ilfov</t>
  </si>
  <si>
    <t>Act Notarial nr. 2395, din 03.06.2021</t>
  </si>
  <si>
    <t>CONSTRUCTIE 109MP</t>
  </si>
  <si>
    <t>LATIN SPECIAL CENTER SRL</t>
  </si>
  <si>
    <t>CIF: 42470814</t>
  </si>
  <si>
    <t>60, lot2/1/2/1/1</t>
  </si>
  <si>
    <t>Oras Bragadiru, Str. Verii, 40 Bl:F4 Et:1 Ap:1 Camera 1, Jud. Ilfov</t>
  </si>
  <si>
    <t>Act de dezmembrare nr.1710 din 10.07.2019</t>
  </si>
  <si>
    <t>PLATFORMA BETONATA - 118MP</t>
  </si>
  <si>
    <t>NICOLAESCU BOGDAN</t>
  </si>
  <si>
    <t>Act de Dezmembrare nr. 959 din 25.05.2003</t>
  </si>
  <si>
    <t>MELEACA PAUL</t>
  </si>
  <si>
    <t>str.Alunului, nr.5, Bragadiru, jud.Ilfov</t>
  </si>
  <si>
    <t>CVC nr. 962, din 23.05.2003</t>
  </si>
  <si>
    <t>1206/5</t>
  </si>
  <si>
    <t>MELEACA STEFAN</t>
  </si>
  <si>
    <t>str.Valea Argesului, nr.16, bl.M27, sc.A, et.4, ap.25, Mun Bucuresti, setcor 6</t>
  </si>
  <si>
    <t>CVC nr. 961, din 2003</t>
  </si>
  <si>
    <t>ROSU IOAN SORIN, ROSU MARIA MAGDALENA, TUCUDEAN ELENA, TUCUDEAN IOAN, GRIGORE GABRIELA, GRIGORE STEFAN, PANAIT ALEXANDRA, CONSTANTIN MARIUS-CRISTIAN, NICOLAE ION, MANTEA LUCIAN, VELICHI ANTOANETA, RADULESCU OZANA-ADRIANA, JOITA ANDRA GABRIELA, SIMION GABRIEL, LAPUSNEANU LAURA, IVASCU IULIAN, COJOCARU OLEG, PORCESCU COSTEL ROMEO, DINU SILVIU CRISTIAN, DINU CATALIN LAURENTIU, TAGIRTA CEZAR CATALIN, PETRACHE PETRICA, TUDOSE FELICIA PATRICIA, GERSCHNER INGRID-JOHANNA, BABOI NUTA, IORDACHE CONSTANTIN COSMIN, CARP GICUTA</t>
  </si>
  <si>
    <t>CVC, nr. 306, din 04.03.2010; CVC nr. 2141, din 22.12.2010; CVC nr.56 din 18.01.2011; CVC nr. 88 din 26.01.2011; CVC nr. 93 din 28.01.2010; CVC nr. 68, din 20.01.2011; CVC nr. 256 din 23.02.2011; CVC nr. 251 din 22.02.2011; CVC 393 din 10.03.2011; CVC nr. 457 din 17.03.2011; CVC nr. 630 din 05.04.2011; CVC nr. 632 din 05.04.2011; CVC nr. 714 din 18.04.2011; CVC nr. 733 din 20.04.2020; CVC 773 din 27.04.2011; CVC nr. 1143 din 17.06.2011; CVC nr. 1651 din 12.08.2010; CVC nr. 1894 din 14.09.2011; CVC nr. 71 din 21.01.2011; CVC nr. 1347 din 22.12.2015; CM nr. 27 din 17.05.2016; Act Not. nr.557 din 09.05.2017; Act Not. nr. 983 din 27.07.2017; Act Not. nr. 1272 din 29.08.2017; Act Not. nr.3377 din 09.12.2019; Act Not. nr.1 din 10.01.2011; CVC nr. 2038 din 17.07.2020; Act Not. nr.675 din 28.04.2021.</t>
  </si>
  <si>
    <t>PLATFORMA BETONATA - 9MP</t>
  </si>
  <si>
    <t>GAD SPECIAL CONSTRUCT SRL</t>
  </si>
  <si>
    <t>lfov, Oras Bragadiru, Str. Prelungirea Ghencea, Nr. 45, SPATIUL COMERCIAL Nr.3, Bloc F1, Etaj P</t>
  </si>
  <si>
    <t>CVC nr. 3012, din 12.11.2019</t>
  </si>
  <si>
    <t>CIF: 11409907</t>
  </si>
  <si>
    <t>SC CAN INVEST CONSTRUCT SRL</t>
  </si>
  <si>
    <t>Bucuresti Sectorul 2, Sos. Colentina, Nr. 404</t>
  </si>
  <si>
    <t>Act de Dezmembrare nr. 3011, din 12.11.2019; CVC 2013 din 14.10.2005</t>
  </si>
  <si>
    <t>CIF: 16939548</t>
  </si>
  <si>
    <t>MAINESCU GABRIEL, MAINESCU GABRIELA, VREJA DUMITRU</t>
  </si>
  <si>
    <t>CONSTRUCTIE - 23MP</t>
  </si>
  <si>
    <t>Sat Olteni, str.Putul Olteni, nr.46A, com.Clinceni, jud.Ilfov; str.Aleea Lunca Cernei, nr.1, bl.A36, sc.1, et.2, ap.8, Mun.Bucuresti, sector 6</t>
  </si>
  <si>
    <t>Act Notarial nr. 2926, din 27.09.2021; Act Notarial nr. 1132 din 25.09.2017; Act Admin nr. 410834 din 13.09.2021; Act Notarial nr. 722 din 14.04.2020; CVC nr. 1147, din 16.08.2010</t>
  </si>
  <si>
    <t>PLATFORMA BETONATA - 173MP</t>
  </si>
  <si>
    <t>CASTRUM INVEST SRL</t>
  </si>
  <si>
    <t>CIF: 39287354</t>
  </si>
  <si>
    <t>Sat Olteni, Comuna Clinceni, Str. PUŢUL OLTENI, Nr. 75, Județ Ilfov</t>
  </si>
  <si>
    <t>Act Notarial nr.1826, din 15.10.2020; Act Admin nr. 52386, din 20.11.2020; Act Admin. nr. 51842, din 21.10.2021</t>
  </si>
  <si>
    <t>PLATFORMA BETONATA - 87MP</t>
  </si>
  <si>
    <t>SC DI-CO TOTAL</t>
  </si>
  <si>
    <t>CIF: 7433648</t>
  </si>
  <si>
    <t>Bucuresti Sectorul 6, B-dul Timisoara, nr.21</t>
  </si>
  <si>
    <t>ACT DE DEZLIPIRE NR.143 DIN 16.01.2015</t>
  </si>
  <si>
    <t>PLATFORMA BETONATA - 91MP</t>
  </si>
  <si>
    <t>VASILE IULIAN</t>
  </si>
  <si>
    <t>59/43</t>
  </si>
  <si>
    <t>CLADIRE 6MP</t>
  </si>
  <si>
    <t>PLATFORMA BETONATA 63MP</t>
  </si>
  <si>
    <t>Str. PUTUL OLTENI NR 49</t>
  </si>
  <si>
    <t>CVC nr.1560/30.09.1998</t>
  </si>
  <si>
    <t>POST TRAFO 20MP</t>
  </si>
  <si>
    <t>STANCIU ROBERT-FLORIN, STANCIU VICTORITA OANA</t>
  </si>
  <si>
    <t>Str.Stefan Cel Mare, nr.4,localitatea Budesti,judet Calarasi</t>
  </si>
  <si>
    <t>CVC nr. 2211, din 01.02.2019</t>
  </si>
  <si>
    <t>59/41, lot 1/2</t>
  </si>
  <si>
    <t>PLATFORMA BETONATA 15MP</t>
  </si>
  <si>
    <t>SC BETON TEAM SRL, STANCIU ROBERT FLORIN, TUDOR NICULINA, MARTEA OLGUTA, MARTEA DAN, MOCANU INERETA, BUSCA LIVIA, VADUVA CRISTI, SC GAD SPECIAL CONSTRUCT SRL, CHIRITA GEORGE, ROTARU MIHAI-IONEL, ROTARU ANGELA, BADARU-DOGARU CRISTIAN, SMADU IOAN, CEAUSU LUCIAN FLORIN, CRACIUIN MARIA-LETITIA, ANDRONACHE-VINTILA-IONUT-ALEXANDRU, STANESCU FLORIN, BANU RADUCU-IULIAN, SERBAN MIHAELA-BEATRICE, OPREA GEORGIANA, PISTOL CORNELIU VLAD, TEASCA MADALINA-ADRIANA, NISTOR CRISTIAN-NICUSOR, OLARESCU MALINA, DUMITRESCU DANASIMONA ANGELA, DUMITRESCU VALENTIN, ZANFIR MIHAI-CATALIN, PETRISOR ANA MARIA, NISTOR CRISTIAN-NICUSOR,  FLOREA IONUT-MIHAITA, STOICA OVIDIU-CONSTANTIN, NITU IOAN-NICOLAE, BRAN MARIA, TOBA MARIUS-GIORGIAN, ZAMFIR CARMEN-DANIELA,, BLEJAN IOAN, SOARE GEANINA, ENARU CRISTIAN, DORCU IRINA, IONITA GABRIELA, POPA GEORGE-ANDREI, ENACHE COSTIN ALEXANDRU, LAMBE MARIA, IORDACHE CRISTIAN RAZVAN, SERTU STELIAN, GHEORGHE VASILE, PARIS MIHAI, MAXIM VERONICA, PIRVULESCU ANDRADA-STEFANIA, ILIE GABRIELA, MARIN-MARIA-EGLANTINE, ROMAN LUMINITA VIOLETA, BARBATEANU PAUL, TRASNEA MARIAN, VINTILA DORU ANDREI, POPA ROBERT-MARIN, STEFAN DANIEL, MINCIU MIHAI, DOGA MIHAIL, COLIN ELENA, DEACONU ANDREI, IONESCU ALINA-NICOLETA, STAMA VALENTINA PETRUTA, POPA CRISTIAN, SURUBARIU DANIEL-MIHAIL, BOCEANU GABRIELA-ALEXANDRA, GHEORGHELAS ALEXANDRU ANACLET, CONDRUZ MARIUS ANDREI, CONDRUZ CONSTANTA-ALINA, IONESCU NICOLAE-EMIL, NASTASIA ANDREEA MADALINA, COSTEA ADRIANA CRISTINA, TUCA MARIAN-BOGDAN, GHEORGHE CRISTINA GABRIELA, NITA GABRIEL, DUCAN LUMINITA-GEORGIANA, HANDRA LIVIA ALINA, MIHAILESCU SERBAN, BIGU MUGUREL-MARIAN, GROSU RHEASILVIA, NAMIAN ALEXANDRU ANDREI, PELIN MARIANA, CAZACU MARIUS GABRIEL, TUDOR FLORINA MARIANA, STROIE MIOARA, STRIE CORINA-ANDREEA, IVANESCU CIPRIAN RAZVAN, OPREA RELU, TUDORESCU MELINDA-ISABELA, DUCULESCU DENISA, BALAN DANUT, NICA ADRIANA, STANCU MARIAN, LEPADATU VIRGIL-GEORGICA, COSOI MARIUS CRISTIAN, SCRECIU MADALIN ALEXANDRU, PARVU IOANA, TUDOR CONSTANTIN VIOREL, NITA LILIANA-ELENA, PETRIU EDWARD MIHAIL, AGAFITEI BOGDAN-GEORGE, SC TRASNEA COSMIN PROVIDER SRL, MICLESCU ALEXANDRA-MARIA, ENEA CRISTIAN-IONUT, DUMITRACHE GHEORGHE, BURCEA MIHAELA, MOLDOVEANU MIHAI, SERBAN NICOLETA, ANDREI BIANCA-IOANA, IONITA CATALIN, HAGIANU ALEXANDRA, GHEORGHE BOGDAN-MANUEL, POPESCU FLORIN-BOGDAN, ELEFTERESCU ALEXANDRU, NORA MARIA, COLCERU CATALIN MARIUS, SIRGHI MARIA, BUJOR FLORINA-ROXANA, CHIRITA GEORGE, CEAPA VIORICA, PERNIU RAMONA ELENA, MARCAT TRANS SRL, TORJE RAFILA MARIA, MITRAN MARIAN, ANCA DENISA-ELENA, VOICU LARISA-ELENA, BARBASCU EMANUEL, TAMBALARI SERGHEI, NITA CARMEN CRISTINA, BUCUR CRISTIAN FLORIN, COMSA ALINA ALEXANDRA, SERBAN ADRIANA ALEXANDRA, ZAMFIR CARMINA-IRINA, DELCEA SIMONA, GURAN FLORIN, SOARELUI IMOBILIARE SRL, MATEI GABRIEL, NANCIU LUCIAN MARIUS, VODA EUGENIA-DANIELA, CIOBANU GHEORGHE, CRISTEA ANDREI LAURENTIU, MANGLUTESCU TEODORA-RUXANDRA, SIMEDRE IULIAN-GABRIEL, GRIGORE CARMEN-ANNE-MARIE, ONICA FLOREA, STOIAN ION GABRIEL, URDAREA ALEXANDRA MIHAELA, SAIOC MIREL-FLORENTIN, POPA ANDREEA-ROXANA-FLORINELA, BURCEA FLORINA, OPREA GEORGIANA, MARIN MARIA-EGLANTINE, PATRASCU ELENA, MORARU ANDRA, MOCAITA ILIE, STAVRICA MARIUS, BURCEA FLORINA, DINU ALINA MARIE, LUCIU MARIUS ROBERT, APOSTU ALINA-ALEXANDRINA, CRISTEA SORIN, ISTRATI CARMEN, KISPAL IULIAN MIHAI, STAMA VALENTINA-PETRUTA, TUDOSE LAURENTIU CONSTANTIN, MILITARU DAN CONSTANTIN, LICA IONELA ADRIANA, GOGOCI LIVIU-COSTIN, DANSOU-KOUNOUDJI-DIANA-ALICE, DRAGUNEA VIOLETA, CHIRITA ADRIANA, ZANFIR MIHAI-CATALIN, BORALI GULDEN, TRAISTARU NICOLAE</t>
  </si>
  <si>
    <t>CIF 28874167</t>
  </si>
  <si>
    <t>Oras Bragadiru, Str. Prelungirea  Ghencea, Nr. 45, Bloc B8, Scara A, Apartament 21, Judet Ilfov</t>
  </si>
  <si>
    <t xml:space="preserve">Act de Dezmembrare nr. 38, din 10.01.2019; Act Notarial nr. 2514, din 31.10.2018; CVC nr. 221 din 01.02.2019; Act not. Nr. 219 din 01.02.2019; Act Not. Nr. 446 din 27.02.2019; Act Not. Nr. 428 din 26.02.2019; Act Not. nr. 568 din 18.03.2019; Act Not. Nr. 760 din 01.04.2019; Act Not. nr.761 din 01.04.2019; Act Not. nr. 733 din 28.03.2018; Act not. nr. 872 din 11.04.2019; Act Not. nr. 873 din 11.04.2019; Act Not. nr. 838 din 09.04.2019; Act Not. nr. 1025 din 23.04.2019; Act Not. nr. 938 din 17.04.2019; Act not. 978 din 19.04.2019; Act Not. nr. 1035 din 24.04.2019; Act Not. nr. 1108 din 10.05.2019; Act not. nr. 1116 din 10.05.2019; Act Not. 1117 din 10.05.2019; Act not. nr. 1341 din31.05.2019; Act Admin. nr. P11_507599 din 06.05.2019; Act Not. nr. 1322 din 29.05.2019; Act Admin. nr. P11-507881 din 06.05.2019; Act not. nr. 1364 din 04.06.2019; Act Not. nr. 1323 din 29.05.2019; CVC 1344 din 31.05.2019; Act Not. nr. 1365 din 04.06.2019; Act Not. nr. 1388 din 06.06.2019; Act Not. nr. 1452 din 12.06.2019; Act Not. 1323 din 29.05.2019; Act Not. nr. 1627 din 03.07.2019; Act Admin. nr. P11_517166 din 19.06.2019; CVC 1636 din 04.07.2019; Act Not. nr. 1633 din 08.07.2017; Act Not. nr. 1652 din 05.07.2019; Act Not. nr. 1746 din 15.07.2019; Act Admin. nr. P11_519322 din 03.07.2019; CVC nr. 1812 din 19.07.2019; Act Not. nr. 1832 din 22.07.2019; Act Admin. nr. P11_524820 din 10.07.2019; Act Not. nr. 1889 din 25.07.2019; Act not. nr. 1723 din 12.07.2019; Act Not. nr. 1923 din 29.07.2019; Act Not. nr. 1853 din 23.07.2019; Act Admin. nr. P11_518548 din 24.06.2019; Act not. nr. 1879 din 27.07.2019; Act Not. nr. 1922 din 29.07.2019; Act Not. nr. 1850 din 23.07.2019; Act not. nr. 2217 din 27.08.2019; Act admin. nr. P11_525279 din 24.07.2019; Act Not. nr. 2216 din 27.08.2019; Act not. nr. 2242 din 29.08.2019; Act Not. nr. 2167 din 22.08.2019;  CVC nr. 2381 din 10.09.2019; Act Not. nr. 2485 din 18.09.2019; Act Admin. nr. P11_539314 din 03.09.2019; Act Not. nr. 2407 din 11.09.2019; Act Not. nr. 2471 din  17.09.2019; Act Not. nr. 2561 din 26.09.2019; Act Admin. nr. P11_546793 din 17.09.2019; Act Not. nr. 2565 din 26.09.2019; Act Not. nr. 2605 din 01.10.2019; Act Admin. nr. P11_548227 din 20.09.2019; Act Not. nr. 2625 din 02.10.2019; Act admin. nr. P11_549680 din 25.09.2019; Act Not. nr. 2757 din 17.10.2019; Act Not. nr. 2774 din 18.10.2019; Act Not. nr. 2855 din 29.10.2019; ACt Admin. nr. P11_567258 din 17.10.2019; Act not. nr. 2859 din 29.10.2019; Act not. nr. 2827 din 25.10.2019; Act Admin. nr. P11_563534 din 15.10.2019; Act Not. nr. 3031 din 13.11.2019; Act admin. nr. P11_573077 din 06.11.2019; Act Not. nr. 3100 din 21.11.2019; Act not. nr. 3101 din 21.111.2019; Act not. nr. 3137 din 26.11.2019; Act Not. nr. 3177 din 28.11.2019; Act Admin. nr. P11_580365 din 19.11.2019; Act Not. 3095 din  20.11.2019; Act Not. nr. 3139 din 26.11.2019; Act not. nr. 3214 din 03.12.2019; Act Not. nr. 3215 din 03.12.2019; Act Not. nr. 3208 din 03.12.2019; Act not. nr. 3209 din 03.12.2019; Act Not. nr. 3905 din 20.11.2019; Act not. nr. 3174 din 28.11.2019; Act not. nr. 3308 din 11.12.2019; Act Admin. nr. P11_582906 din 29.11.2019; Act Not. nr. 2786 din 22.10.2019; Act not. nr. 3317 din 12.12.2019;Act Not. nr. 3303 din 11.12.2019; CVC nr. 232 din 11.12.2019; CVC nr. 3361 din 16.12.2019; Act not. nr. 3343 din 13.12.2019; Act Not. nr. 3360 din 16.12.2019; Act Admin. nr. P11_585825 din 06.12.2019; Act Not. nr. 3378 din 17.12.2019; Act Not. nr. 3379 din 17.12.2019; Act Not. nr. 2068 din 17.12.2019; Act Not. nr. 3281 din 10.12.2019; Act not. 3356 din 16.12.2019; Act not. nr. 3365 din 16.12.2019; Act Not. nr. 2068 din 17.12.2019; Act Not. 3375 din 17.12.2019; Act Admin. nr. P11_583441 din 02.12.2019; Act Not. nr. 3440 din 20.12.2019; Act Not. nr. 3237 din 05.12.2019; Act Not. nr. 3393 din 18.12.2019; Act Not. nr. 76 din 14.01.2020; Act admin. nr. P11_591944 din 18.12.2019; Act Not. nr. 92 din 15.01.2020; Act not. nr. 108 din 16.01.2020; Act not. nr. 73 din 14.01.2020; Act Not. nr. 66 din 14.01.2020; Act Not. nr. 151 din 21.01.2020; Act Not. nr. 152 din 21.01.2020; Act Not. nr. 3445 din 20.12.2019; Act Not. nr. 3446 din 20.12.2020; Act Not. nr. 143 din 20.01.2020; Act Not. nr. 165 din 22.01.2020; Act Admin. nr. P11_593687 din 09.01.2020; Act Not. nr. 105 din 16.01.2020; Act not. nr. 58 din 13.01.2020; Act Admin. nr. P11_586656 din 19.12.2019; Act Not. nr. 194 din 23.01.2020; Act Not. nr. 195 din 23.01.2020; Act Not. nr. 190 din 23.01.2020; Act Not. nr. 73 din 14.01.2020; Act Not. nr. 257 din 31.01.2020; CVC nr.3438 din 20.12.2018; Act Not. nr. 263 din 31.01.2020; Act Not. nr. 243 din 30.01.2020; Act Not. nr. 275 din 03.02.2020; Act Not. nr. 275 din 03.02.2020; Act Not. nr. 429 din 19.09.2020; Act Not. nr. 430 din 19.02.2020; Act Not. nr. 275 din 03.02.2020; Act Not. nr. 429 din 19.02.2020; Act not. nr. 430 din 19.02.2020; Act Not. nr. 481 din 24.02.2020; Act Admin. nr. P11_595408 din 11.02.2020; Act Not. nr. 503 din 25.02.2020; Act Not. nr. 504 din 25.02.2020; Act Not. nr. 541 din 28.02.2020; Act Not. nr. 542 din 28.02.2020; Act Notarial nr. 452 din 20.02.2020; Act Not. nr. 512 din 26.02.2020; Act Normativ nr. 511 din 26.02.2020; Act Not. nr. 510 din 26.02.2020; Act Not. nr. 553 din 02.03.2020; Act Not. nr. 588 din 04.03.2020; Act Not. nr. 733 din 13.03.2020; Act Not. nr. 734 din 13.03.2020; Act Normativ nr. 777 din 25.03.2020; Act Admin. nr. P12_602112 din 16.03.2020; Act Not. nr. 644 din 06.03.2020; Act Not. nr. 697 din 11.03.2020; Act Not. nr. 802 din 01.04.2020; Act Not. nr. 813 din 02.04.2020; Act not. nr. 833 din 07.04.2020; Act Not. nr.328 din 10.02.2020; Act Admin. nr P11_594518 din 13.01.2020; Act Not. nr. 575 din 03.03.2020; Act Not. nr. 1005 din 12.05.2020; Act admin. nr. P12_610250 din 27.04.2020; Act Not. nr. 956 din 04.05.2020; Act Not. nr.1034 din 15.05.2020; Act not. nr. 1034 din 15.05.2020; Act Not. nr. 1037 din 15.05.2020; Act Admin. nr. P12_-610257 din 30.04.2020; Act Not. nr. 1065 din 19.05.2020; Act Not. nr. 1157 din 29.05.2020; Act Not. nr. 1176 din 03.06.2020; Act Not. nr. 1176 din 03.06.2020; Act Not. nr. 1035 din 15.05.2020; Act Not. nr. 1400 din 23.06.2020; Act not. nr. 1452 din 26.06.2020; Act Not. nr. 1453 din 26.06.2020; Act not. nr. 1371 din 22.06.2020; Act not. nr. 1399 din 23.06.2020; Act Not. nr. 1463 din 29.06.2020; Act Not. nr. 1890 din 28.07.2020; Act Not. nr. 1891 din 28.07.2020; Act Not. nr. 2196 din 18.08.2020; Act Not. nr. 1586 din 07.07.2020; Act Not. nr. 2424 din 31.08.2020; Act Not. nr. 2280 din 24.08.2020; Act Not. nr. 2281 din 24.08.2020; Act Not. nr 2801 din 25.09.2020; Act Not. nr. 1263 din 07.09.2020; Act Not. nr. 2979 din 08.10.2020; Act not. nr. 3206 din 23.10.2020; Act Admin. nr. P12N_619610 din 13.10.2020; Act Not. nr. 2880 din 01.10.2020; Act not. nr. 3394 din 04.11.2020; Act not. nr. 3395 din 04.11.2020; Act Not. nr. 3398 din 04.11.2020; Act Admin. nr. P12N_626777 din 23.10.2020; CVC nr. 2800 din 25.09.2020; Act Not. nr. 3610 din 19.11.2020; Act Not. nr. 3933 din 16.12.2020; Act Not. nr. 3934 din 16.12.2020; Act Not. nr. 3970 din 18.12.2020; Act admin. nr. P12N_641420 din 08.12.2020; Act Not. nr. 3944 din 17.12.2020; Act admin. nr. P12N_641518 din 08.12.2020; Act Not. nr. 3831 din 09.12.2020;  Act Not. nr. 601 din 11.02.2021; Act Not. nr. 602 din 11.02.2021; Act Not. nr. 145 din 10.03.2021; Act Not. nr. 1432 din 06.04.2021; Act Not. nr. 1379 din  02.04.2021;  Act Not. nr. 1380 din 02.04.2021; Act Not. nr. 2386 din 03.06.2021; CVC nr. 1898 din 05.05.2021; Act Not. nr. 854 din 26.02.2021; Act Not. nr. 2685 din 23.06.2021; Act Admin. nr. P13_671366 din 07.06.2021; Act Not. nr. 2960 din 07.07.2020; Act Not. nr. 2962 din 07.07.2020; Act Not. nr. 2919 din 05.07.2021; Act Not. nr. 2920 din 05.07.2021; Act Not. nr. 3150 din 20.07.2021; CVC nr. 3654 din 18.08.2021; Act Not. nr. 3889 din 31.08.2021; Act Not. nr. 3201 din 22.07.2021; Act Not. nr. 2618 din 31.08.2021; Act Not. nr. 3649 din 18.08.2021.  </t>
  </si>
  <si>
    <t>59/41, lot 1/1</t>
  </si>
  <si>
    <t>SC BETON TEAM SRL</t>
  </si>
  <si>
    <t>Act Notarial nr. 2514, din 31.10.2018</t>
  </si>
  <si>
    <t>CIF: 28874167</t>
  </si>
  <si>
    <t>59/41, lot 1/3</t>
  </si>
  <si>
    <t>Act dEZMEMBRARE nr. 38, din 10.01.2019</t>
  </si>
  <si>
    <t>59/41, lot 1/4</t>
  </si>
  <si>
    <t>SC TRASNEA COSMIN PROVIDER SRL</t>
  </si>
  <si>
    <t>Str. Prelungirea Ghencea, Nr. 45, camera 1, Bloc D3, Scara A, Etaj 9, Apartament 95, Judet Ilfov</t>
  </si>
  <si>
    <t>Act Notarial nr. 105, din 16.01.2020</t>
  </si>
  <si>
    <t>CIF: 37036224</t>
  </si>
  <si>
    <t>59/41, lot 1/5</t>
  </si>
  <si>
    <t>GHEORGHE OLIMPIA</t>
  </si>
  <si>
    <t>Act Notarial. nr. 4786, din 27.10.2021</t>
  </si>
  <si>
    <t>59/41, lot 1/6</t>
  </si>
  <si>
    <t>BLEJAN IOAN</t>
  </si>
  <si>
    <t>Act Notarial nr. 1043, din 11.03.2021</t>
  </si>
  <si>
    <t>59/41, lot 1/7</t>
  </si>
  <si>
    <t>Act de Dezmembrare nr. 38, din 10.01.2019; Act de Alipire nr. 2849, din 10.12.2018; Act Notarial nr 2514, din 31.10.2018;</t>
  </si>
  <si>
    <t>59/41, lot 1/8</t>
  </si>
  <si>
    <t>SC BETON  TEAM SRL</t>
  </si>
  <si>
    <t>Act de Dezmembrare nr. 38, din 10.01.2019; Act de Alipire nr. 2849, din 10.12.2018;  Act Notarial nr. 2514, din 31.10.2018</t>
  </si>
  <si>
    <t>59/41, lot 1/9</t>
  </si>
  <si>
    <t>TUDOR NICULINA, TUDOR DAN EUGEN</t>
  </si>
  <si>
    <t>Act Notarial nr.  348, din 19.02.2019</t>
  </si>
  <si>
    <t>59/41, lot 1/10</t>
  </si>
  <si>
    <t>TUDOR NICULINA, TUDOR DAN-EUGEN</t>
  </si>
  <si>
    <t>intr.Voineti, nr.4,localitatea Domnesti,judet Ilfov</t>
  </si>
  <si>
    <t>Act Notarial nr. 348, din 19.02.2019</t>
  </si>
  <si>
    <t>59/41, lot
1/11</t>
  </si>
  <si>
    <t>Ilfov, Oras Bragadiru, Str. Prelungirea Ghencea, Nr. 45, SPATIUL COMERCIAL Nr.3, Bloc F1, Etaj P, Judet Ilfov</t>
  </si>
  <si>
    <t>Act Admin. nr. C.U. nr. 1738, din 23.10.2018; Act Notarial nr. 2002, din 29.08.2017</t>
  </si>
  <si>
    <t>59/41</t>
  </si>
  <si>
    <t>SC GAD SPECIAL CONSTRUCT SRL</t>
  </si>
  <si>
    <t>CIF: 114009</t>
  </si>
  <si>
    <t>59/40,59/41, lot2</t>
  </si>
  <si>
    <t>Act de Dezmembrare nr. 1814, din 19.07.2019; Act de Alipire nr. 1411, din 07.06.2019; CVC nr. 2753, din 26.11.2018</t>
  </si>
  <si>
    <t>PLATFORMA BETONATA 122MP</t>
  </si>
  <si>
    <t>IONITA ALEXANDRINA ELENA, IONESCU VASILE ION, DOBRE DAN GEORGE, FLEANCU PAULINA, FLEANCU ION, IONESCU OVIDIU VALENTIN, IONESCU MIHAI CATALIN, IONESCU CRISTINA LUIZA, MOISE ELENA, LUCA LAURENTIU-VLAD, GHISOIU MIHAI, CRISTEA MARIUS GEORGEL, ALEXANDRESCU DANIEL, STOICA LAURENTIU COSMIN, ROTARU NICOLAE, CAPATANA RADA, DRAGUSIN LUCIAN-MIHAITA, GRIVETEANU IONELA-AURELIA, MOCANU BOGDAN-IONEL, LITOIU MIOARA, IONITA ALEXANDRINA ELENA,</t>
  </si>
  <si>
    <t>2800708234633</t>
  </si>
  <si>
    <t>59/39</t>
  </si>
  <si>
    <t>Str.Drumul Taberei, nr.54,bl.F3, sc.1,et.1, ap.5, Mun.Bucuresti, sector 6</t>
  </si>
  <si>
    <t>CVC 625/09.03.2020</t>
  </si>
  <si>
    <t>PLATFORMA BETONATA 62MP</t>
  </si>
  <si>
    <t>PALCA MARIA</t>
  </si>
  <si>
    <t>DOBRE DAN GEORGE, FLEANCU ION, FELEACU PAULINA</t>
  </si>
  <si>
    <t>Str.Laborator, nr.137, bl.S7, sc.1, et.1, ap.9, Mun.Bucuresti, sector 3; Bd.Unirii, nr.13, bl.2C, sc.2, et.3, ap.34, Mun.Bucuresti, sector 4</t>
  </si>
  <si>
    <t>Act de Dezmembrare nr. 2455, din 25.07.2012; CVC nr. 567, din 28.02.2012</t>
  </si>
  <si>
    <t>59/38</t>
  </si>
  <si>
    <t>DOBRE DAN GEORGE, FLEANCU ION, FLEANCU PAULINA</t>
  </si>
  <si>
    <t>Act de Dezmembrare Aut. nr. 2455, din 25.07.2012; CVC nr. 567, din 28.02.2012</t>
  </si>
  <si>
    <t>GRIGORESCU CONSTANTIN, GRIGORESCU NUTA</t>
  </si>
  <si>
    <t>str.Drumul Taberei,nr.100, bl.M13, sc.A, et.7, ap.45, Mun.Bucuresti, sector 6</t>
  </si>
  <si>
    <t>Act de Dezlipire nr.2212, din 13.12.2013; CVC nr. 782, din 09.05.2001;</t>
  </si>
  <si>
    <t>PLATFORMA BETONATA - 62MP</t>
  </si>
  <si>
    <t>SAVULESCVU VERONICA MANUELA, SAVULESCU GHEORGHE FILUS</t>
  </si>
  <si>
    <t>Str.Prel.Ghencea, nr.6, bl.R3, sc.B, ap.46, Mun.Bucuresti,sector 6; Str.Prel.Ghencea, nr.11, Mun.Bucuresti,sector 6</t>
  </si>
  <si>
    <t>CVC 1332/10.07.2001</t>
  </si>
  <si>
    <t>PLATFORMA BETONATA - 50MP</t>
  </si>
  <si>
    <t>POPA VIOREL CRISTIAN</t>
  </si>
  <si>
    <t>Str.Principala.nr.1, Grecia</t>
  </si>
  <si>
    <t>CVC 1883/01.07.2003</t>
  </si>
  <si>
    <t xml:space="preserve">VOICU BENONE, NICOLAE IONEL, NEGROIU IOAN, NEGROIU MARIUS IULIAN, POPA ION,  VASILIU FLORIN                                </t>
  </si>
  <si>
    <t>Str. Despot Voda, nr.7,Bucuresti,sector 2; Str. Prelungirea Ghencea, nr. 79A, Orasul Bragadiru Judetul llfov; Str. Erou Ion Scortan, nr.56, Mun. Bucuresti, Sect. 2; Str. Torcatoarelor, nr. 22, Mun. Bucuresti, Sector 6;</t>
  </si>
  <si>
    <t>691/6</t>
  </si>
  <si>
    <t>MICANDY AUTO SERVICE SRL</t>
  </si>
  <si>
    <t>_x000D_
Bucuresti Sectorul 5, Str. Mateiu Caragiale, Nr. 22</t>
  </si>
  <si>
    <t>Act Notarial nr. 1069, din 17.12.2019</t>
  </si>
  <si>
    <t>CIF: 37131900</t>
  </si>
  <si>
    <t>59/35</t>
  </si>
  <si>
    <t>PLATOFRMA BETONATA 76MP</t>
  </si>
  <si>
    <t>ROMAN LAURENTIU-MARIUS, BRINCOVEANU MIHNEA, GHIMBUTAN ALEXANDRU-IOAN, AFOCARITEI GEORGETA, NEAGU DORIN-CRISTIAN, ALBU ANA-MARIA, BRANZA ADRIANA-RALUCA, URSU ALEXANDRU COSMIN, TURCANU DANIELA IOANA STEFANIA, MIHAILA ALINA GEORGIANA, GROMAN FLORICA, RISTEA MARIA DIANA, MANEA IOANA, DUMITRESCU MIHAI DANIEL, COCIS RAUL TEODOR, SITEAVU MARIA IULIANA, CALIN DANIELA FLORENTINA, VOICU ELENA, STOFOR VIOREL, CIUTACU DRAGOS IONUT, BULENCEA MAGDALENA, DANILA MARIA, RADU CONSTANTIN-CORNELIA, INTZE MIRCEA-CATALIN, BODILCA CRISTIAN GHITA, IONITA NICOLETA-DANIELA, GROSU NASTASIA, ION MARIAN, SCOROJITU DAFIN-DAN, PETRESCU MARIANA IOANA, TABARCEA NECULAI, CONSTANTIN COSTICA, NICOLESCU TANIA BRANDUSA, POPESCU GEORGETA, POPESCU ELENA LIDIA, MOISA COSTEL, CRETU STEFAN, GHERAN DRAGOS-IONUT, TABARANA GHEORGHE, COLTAN MARIUS-ADI, IORDACHE ROXANA MARIA, SANDU BOGDAN GABRIEL, CONDREA RAZVAN JENICA, CALIN GETA, BOERU LUCIAN IONUT, COTOIA ANDREI, ULMEANU ALIN-ROBERT, KARPATTI TEODORA-ILONA, DAN CRISTIAN-JAN, DRAGNEA ECATERINA, SLOBOZEANU STEFANIA, GHIGEANU LARISA-ADELINA, IACOB ADELA-TEODORA, TOPALA CRISTINA MIHAELA, GARGA DANIELA MIHAELA, TATARA MARIUS-CATALIN, VOICU IONELA ANCA, GUTA IONELA-LUMINITA, TALPA LIDIA, GALIE SILVIU-STEFANITA, CIMPOAIE FLORIN-ALIN, PATRASCU FLORIN, VERIDA CREDIT IFN SA, NITU CRISTINA, BOBOC VALENTIN, VOICU CRISTINA MARIA, SERBAN SILVIA-ALEXANDRA, LIXANDRU GABRIELA-MARIANA, IURCA ANAMARIA-ANDREEA, RISTEA OLIVIA-ELENA, IRIMIA MIHAELA, VOLOGA ROBERT-FLORIN, TRANDDAFIR FLORIN, MACIUCA IONIT-CIPRIAN</t>
  </si>
  <si>
    <t>690/6</t>
  </si>
  <si>
    <t>str. Iuliu Maniu, nr.28,bl.ANL,sc.A,et.1,ap.6 localitatea Tulcea str.Racari, nr.8,bl.39,sc.1,et.4,ap.60,Bucuresti,sector 3; Str. Prelungirea Ghencea, nr.81A,et.1,ap.5,Bragadiru, jud. Ilfov</t>
  </si>
  <si>
    <t xml:space="preserve">CVC nr. 1542 din 20.10.2010; CVC nr. 4547 din 09.09.2011; CVC nr. 1152 din 14.08.2021; CVC nr. 1162 din 11.09.2012; CVC nr. 1327 din 21.09.2012; CVC nr. 1163 din 11.09.2012; CVC nr. 1449 din 11.10.2012; CVC nr. 1384 din 01.10.2012; CVC 1446 din 11.10.2012; CVC nr. 1504 din 18.10.2012;  CVC nr. 1776 din 05.12.2012; CVC nr. 15 din 14.01.2013; CVC nr. 53 din 22.02.2013; CVC nr. 393 din 08.04.2013; CVC nr. 445 din 16.04.2013; CVC nr. 491 din 26.04.2013; CVC 1322 din 07.05.2013; CVC nr. 668 din 29.05.2013; CVC nr. 563 din 03.06.2013; Act Not. nr. 478 din 19.02.2013; CVC nr. 3290 din 05.11.2013; CVC nr. 1471 din 30.04.2014; CVC nr. 531 din 13.05.2014; Act Admin. nr. PC6-97756 din 29.04.2014; CVC nr. 1504 din 07.08.2014; Act Not. CM nr. 162 din 06.10.2014; CVC nr. 83 din 13.01.2015; CVC nr. 383 din 30.03.2015; Act Admin. nr. Cerere, din 21.04.2015; Act Not. nr. 1370 din 08.10.2015; CVC nr. 299 din 23.03.2016; Act Not. nr. 1270 din 11.11.2016; Act Not. nr. 154 din 06.02.2017; Act Not. nr. 2651 din 22.09.2017; Act not. nr. 2671 din  25.09.2017; Act Not. nr. 2762 din 02.10.2017; Act Not. nr. 2839 din 06.10.2017; Act Not. nr.  2842 din 06.10.2017; Act Not. nr. 2835 din 06.10.2017; Act Not. nr. 2860 din 09.10.2017; Act Not. nr. 2973 din 19.10.2017; Act Not. nr. 2976 din  19.10.2017; Act not. nr. 2971 din 19.10.2017; Act not. nr. 3000 din 20.10.2017; Act Not. nr.3032 din 24.10.2017;Act not. nr. 3033 din 24.10.2017; Act Not. nr. 1456 din 13.11.2017; Act Not. nr. 3248 din 16.11.2017; Act not. nr. 3270 din 20.11.2017; Act Not. nr. 3272 din 20.11.2017; Act not. nr. 3319 din 24.11.2017; Act Not. nr. 3355 din 28.11.2017; Act Not. nr. 3373 din 29.11.2017; Act Not. nr. 3521 din 15.12.2017; Act Not. nr. 3591 din 21.12.2017; Act Admin. nr. PC9_417680 din 15.12.2017; CVC nr. 157 din 28.12.2017; Act Not. nr.17 din 05.01.2018; Act Not. nr. 18 din 05.01.2018; Act not. nr. 102 din 15.01.2018;  Act Not. nr. 103 din 15.01.2018; Act Not. nr. 123 din 17.01.2018; Act not. nr. 183 din 23.01.2018; Act not. nr. 290 din 02.02.20218; Act Not. nr. 292 din 02.02.2018; Act Admin. nr. PC9_427029 din 11.01.2018; Act not. nr. 300 din 05.02.2018; Act Admin. nr. PC9_448287 din 17.01.2018; Act Not. nr. 329 din 07.02.2018; Act Not. nr. 330 din 07.02.2018; Act not. nr. 478 din 21.02.2018; Act Admin. nr. PC9_451831 din 05.02.2018; Act Not. nr. 541 din 01.03.2018; Act Admin. nr. PC9_452273 din 12.02.2018; Act Not. nr. 602 din 08.03.2018; Act Not. nr. 610 din 09.03.2018; Act Not. nr. 704 din 16.03.2018; Act Not. nr. 946 din 19.04.2018; Act Not. nr. 1118 din 08.05.2018; Act Admin. nr. P10_463154 din 24.04.2018; Act Not. nr. 1114 din 08.05.2018; Act Not. nr. 1293 din 24.05.2018; Act not. nr. 1396 din 04.06.2018; CVC nr. 4020 din 21.06.2018; CVC nr. 1916 din 09.07.2018; Act Not. nr. 1917 din 09.07.2018; CVC 2032 din 19.07.2018; Act Not. nr. 1855 din 27.08.2018; CVC nr. 3162 din 06.11.2018; Act Not. nr. 5567 din 12.12.2018; CVC nr. 463 din 19.02.2019; Act Not. nr. 562 din 28.02.2019; CVC nr. 2482 din 28.08.2019; Act Not. nr. 85 din 23.01.2020; Act Not. nr. 1397 din 20.07.2020; Act Not. nr. 237 din 10.05.2021; Act Not. nr. 238 din 10.05.2021; Act Not. nr. 3854 din 16.12.2021; Act Not. nr. 3855 din 16.12.2021; Act Admin. nr. 818992 din 31.12.2014; Act not. nr. 164 din 20.01.2022; Act not. nr. 540 din 16.03.2022; </t>
  </si>
  <si>
    <t>PLATFORMA BETONATA 100MP</t>
  </si>
  <si>
    <t>STOFOR VIOREL</t>
  </si>
  <si>
    <t>LOCALITATEA DOMNESTI, JUDET ILFOV</t>
  </si>
  <si>
    <t>CVC nr. 83, din 13.01.2015;  Act Normativ nr. 289, din 14.05.2019.</t>
  </si>
  <si>
    <t>59/34</t>
  </si>
  <si>
    <t>690/1</t>
  </si>
  <si>
    <t>CLINCENI</t>
  </si>
  <si>
    <t>S.C. LEXA S.A.</t>
  </si>
  <si>
    <t>F&amp;F STORES HOLDING S LIMITED FILIALA S.R.L</t>
  </si>
  <si>
    <t>Soseaua de Centura nr. 6, cladirea C4, com. Clinceni, jud. Ilfov</t>
  </si>
  <si>
    <t>Act Notarial nr.  463/ 12.03.2021</t>
  </si>
  <si>
    <t>CIF: 43616749</t>
  </si>
  <si>
    <t>DUMITRACHE GHEORGHE</t>
  </si>
  <si>
    <t>Act Normativ nr. 289/14.05.2019; Act Admin. nr. 297890/ 23.09.2020; Act Notarial nr. 5783/ 01.11.1995</t>
  </si>
  <si>
    <t>CVC nr. 1850/ 21.05.2019</t>
  </si>
  <si>
    <t>DAIA DANIEL, DAIA FLORENTINA LUIZA</t>
  </si>
  <si>
    <t>Act Notarial nr. 485/ 17.08.2020</t>
  </si>
  <si>
    <t>136bis</t>
  </si>
  <si>
    <t>SC LIV ART SRL</t>
  </si>
  <si>
    <t>SC HERA ROVANIEMI SRL</t>
  </si>
  <si>
    <t>ACT nORMATIV NR.17/ 07.03.2014; Act Normativ nr. 390/ 31.05.2017; Act Admin nr. 1268, din 25.08.2017; Act Normativ nr. 289/ 14.052019; Act Notarial nr. 2638/ 08.07.2020</t>
  </si>
  <si>
    <t>CIF: 30913411</t>
  </si>
  <si>
    <t>Act Notarial nr. 1087, din 24.12.2019</t>
  </si>
  <si>
    <t>Act Notarial nr. 1318/ 24.11.2016; Act Admin. nr. 1268/ 25.08.2017; Act Normativ nr. 289/14.05.2019</t>
  </si>
  <si>
    <t>HERA ROVANIEMI SRL</t>
  </si>
  <si>
    <t>Ploiesti, str. Sinaii, nr.7, jud. Prohova</t>
  </si>
  <si>
    <t>Act Notarial nr. 865, din 14.05.2019</t>
  </si>
  <si>
    <t>LASCAE IONUT, LASCAE LAVINIA, RUIU MARIN RUIU CAMELIA</t>
  </si>
  <si>
    <t>CVC nr. 195/ 22.02.2000; Act Admin. nr. 1268/ 25.08.2017</t>
  </si>
  <si>
    <t>LASCAE IONUT, LASCAE VASILICA LAVINIA</t>
  </si>
  <si>
    <t>Act notarial nr. 1063/ 07.06.1999; Act normativ nr. 289, din 14.05.2019</t>
  </si>
  <si>
    <t>BAIBARAC MARIN, BAIBARAC MAGDALENA, DEDIU CRISTINA</t>
  </si>
  <si>
    <t>TP nr. 29305, din 02.05.1996; Act Admin. nr. 1268, din 07.03.2014</t>
  </si>
  <si>
    <t>IGESCU MANUELA, REBREANU RODICA, REBREANU TIBERIU-VIRGIL</t>
  </si>
  <si>
    <t>Act de alipire nr. 469/ 18.09.2008; CVC nr.132, din 02.02.2011</t>
  </si>
  <si>
    <t>REBREANU RODICA, REBREANU TIBERIU - VIRGIL</t>
  </si>
  <si>
    <t>CVC nr. 132, din 02.02.2011</t>
  </si>
  <si>
    <t>ANGHEL IULIAN</t>
  </si>
  <si>
    <t>TP nr. 33471/ 25.11.1996</t>
  </si>
  <si>
    <t>SC CAT PLAST SRL</t>
  </si>
  <si>
    <t>CVC nr. 1269/ 12.05.1999</t>
  </si>
  <si>
    <t>SC CAT PLAST SRL, TOMY &amp; FLOIS SRL</t>
  </si>
  <si>
    <t>CVC nr. 1269/ 12.05.1999; Act Admin. nr. 321592/ 22.11.2017; Act Not. 908/ 26.04.2018; CVC nr. 2/ 08.01.2019</t>
  </si>
  <si>
    <t>CIF: 3902067</t>
  </si>
  <si>
    <t>Dumitru V. Mariana,    Niculita Gheorghita</t>
  </si>
  <si>
    <t>Act de dezlipire nr. 291/ 25.03.2016; Act de alipire nr. 26/ 19.01.2016; Act Admin. nr.0, din 17/03.2016; CVC nr. 907/ 10.05.2016; CVC nr. 1733/ 11.07.2017</t>
  </si>
  <si>
    <t>RADU TRAIAN - CATALIN</t>
  </si>
  <si>
    <t>CVC nr. 1016/ 29.12.2021</t>
  </si>
  <si>
    <t>NEACSU FLORIN - MARIUS, NEACSU DANIEL - VASILICA</t>
  </si>
  <si>
    <t>Act Notarial nr. ACT DE DEZMEMBRARE NR.1112, din 23/09/2010</t>
  </si>
  <si>
    <t>TOTAL</t>
  </si>
  <si>
    <t>Municipiul/Județ</t>
  </si>
  <si>
    <t>Unitatea administrativ-teritorială</t>
  </si>
  <si>
    <t>Municipiul București -
SECTOR 6</t>
  </si>
  <si>
    <t>BUCUREȘTI</t>
  </si>
  <si>
    <t>Numele și prenumele/denumirea deținătorului imobilului</t>
  </si>
  <si>
    <t>PROPRIETAR NEIDENTIFICAT*)</t>
  </si>
  <si>
    <t xml:space="preserve">                                                                                                                                                                                                                                                                                                                                                                                                                                         Anexa nr. 2 
 LISTĂ cuprinzând imobilele proprietate privată care constituie coridorul de expropriere a lucrării de utilitate publică de interes național ,,Penetrație Prelungirea Ghencea - Domnești și
Supralărgirea Bulevardul Ghencea între strada Brașov și Terminal Tramvai 41” cu proiectul ,,Pasaj Suprateran pe Dj 602, Centura București-Domnești'', situate pe raza teritorială a Municiului București -Sector 6, a UAT Bragadiru și a UAT Clinceni , proprietarii și deținătorii acestora, precum și sumele aferente justelor despăgubiri                                                                                                                                                                                                                                                                                                                                                                                                                                                                                                                                                        </t>
  </si>
  <si>
    <t>Notă: *) Pentru toate poziţiile în care la coloana ”Nume/prenume proprietar/deținător”  se regăseşte menţiunea "Proprietar neidentificat", astfel cum reiese din evidenţele unităţilor administrativ-teritoriale, numele proprietarilor/deţinătorilor vor fi identificate ulterior, în vederea completării documentaţiilor necesare pentru punerea în aplicare a măsurilor de expropriere în condiţiile legii</t>
  </si>
  <si>
    <t xml:space="preserve">Anexa nr. 2 
 LISTĂ cuprinzând imobilele proprietate privată care constituie coridorul de expropriere a lucrării de utilitate publică de interes național ,,Penetrație Prelungirea Ghencea - Domnești și Supralărgirea Bulevardul Ghencea între strada Brașov și Terminal Tramvai 41” cu proiectul ,,Pasaj Suprateran pe Dj 602, Centura București-Domnești'', situate pe raza teritorială a Municiului București -Sector 6, a UAT Bragadiru și a UAT Clinceni , proprietarii și deținătorii acestora, precum și sumele aferente justelor despăgubiri                                                                                                                                                                                           </t>
  </si>
  <si>
    <t>Nr. crt.</t>
  </si>
  <si>
    <t>Județ</t>
  </si>
  <si>
    <t>Unitate administrativ - teritoarială</t>
  </si>
  <si>
    <t>Numele și prenumele/ denumirea deținătorului imobilului</t>
  </si>
  <si>
    <t>Parcelă</t>
  </si>
  <si>
    <t>Categorie de folosință</t>
  </si>
  <si>
    <t>Suprafața totală imobil (mp)</t>
  </si>
  <si>
    <t xml:space="preserve">Suprafața  teren expropriat (mp) </t>
  </si>
  <si>
    <t>Valoare despăgubiri construcții, conform Legii nr. 255/2010  (lei)</t>
  </si>
  <si>
    <t>Valoarea despăgubiri terenului conform Legii nr. 255/2010  (lei)</t>
  </si>
  <si>
    <t>Valoare totală despăgubiri conform Legii nr. 255/2010 (lei)</t>
  </si>
  <si>
    <t>Ilfov</t>
  </si>
  <si>
    <t>Bragadiru</t>
  </si>
  <si>
    <t>S.C. BVG DEVELOPMENT &amp; INVESTMENT SRL, ONTOIU MARIA, MARIN ANDREEA, TUDOR FLORIAN, TUDOR FLOAREA, BOANCA DUMITRU, BOANCA ELENA, DUMITRU GRIGORAS, PETRE MARIN, PETRE DANIELA MIRELA, LICIU MELU, SOCOL IONUT, SOCOL ALINA-NICOLETA, BOGACS IOAN CIPRIAN, ANGHEL MARIAN, GOLEA SERGIU MARIAN, GOLEA MARIETA, PAPARAU COSTEL, PAPARAU CATALINA-DOINA, PISLARU ROXANA MADALINA, LUPU SORIN, LUPU ANISOARA, MUNTEANU GETA, RADULESCU SILVIU CONSTANTIN, CONSTANTITESCU RAZVAN, IANCU ALEXANDRU, ZAMFIRESCU DIANA, MUSAT LIVIU, TICA IOSEF, STOICA NICOLETA-NICULINA, MIHALACHE GEANINA,  BALACEANU ION, FLOREA CRISTIAN GABRIEL, ROSIU GEORGE-COSMIN, PAVEL IOANA-ALEXANDRA, POPA DANIEL-COSMIN, PUICAN DORU, ALDEA CONSTANTIN, PODARIU COSMIN EUGEN, MAJER HENRIETTA MARIA, BATORI CLEOPATRA, FLOREA IONUT-LAURENTIU, UNGUREANU GABRIEL, RAICIU SORIN-STELIAN-GABRIEL, PURCEA CARMRN ANGELICA, IRIMIA CONSTANTIN MARIUS, CIUREA HORTENSIA-CRISTINA, MANCIU MARIAN, ROSIU GEORGE-COSMIN, IBRANI ALEXANDRU, ENE GEORGIAN, BARAGHIN CONSTANTIN-LAURENTIU, VACARU CATALIN, NECULA MANUELA, ONTOIU MARIA, AL MAJALI DANIELA, LOPATA GABRIEL VALENTIN, MANOLE GABRIEL, ENE CRISTIAN VLAD, SIRBU DANIEL, GAMAN STELUTA EMILIA, ILIE DANIEL BOGDAN, CRISATEA MIHAI ADRIAN, FLOREA CRISTIAN GABRIELA, GAVRILA ADRIANA, SIRBU ADRIAN VALENTIN, NEACSU IONEL, PRIMINESCU CLAUDIU, ION IULIAN MUGUREL, DANGUT COSMIN-MADALIN, RUBAS MIRELA DANIELA, DUTU LIVIU, CIULICA BOGDAN, GAMAN STELUTA EMILIA, MANDIS CORNELIU ALEXANDRU, CIOPONEA IONEL OCTAVIAN, CRISTEA GABRIEL-ALEXANDRU, FUDULU FLORIN, ANGHEL GEORGE, GAVRILA NELU FLORIN, LUCEANU STEFAN-CLAUDIU, PETRE DANIELA IRINA, STATE LEONICA, POPA CAMIL MARIAN, PARNAE ELENA, PETRE ALINA, RUSU MARIUS CORNEL, GAVRILA GEORGIANA-MADALINA, NEACSU IONEL, ROSU GABI-ADRIAN, OPRESCU VALENTIN, FERARU ANTONIE, COTICIU NICOLETA ALINA,BALACEANU NETA, VASILE IONUT-MADALIN, LICU CRISTINA, MUTULIGA DIANA, MICU NICUSOR, TEPURLUI MADALIN-GEORGIAN, CAPRA ALEXANDRA-RALUCA, SAPOVALOV DAN-GEORGE, PETRE AURELIA, FLOREA IONUT LAURENTIU,VASILUTA ALEXANDRU-MIHAI, MITICA RODICA-VASILICA, BIRJOVEANU POMPILIA CRISTINA, NITESCU IONICA, MOTORNAIA ANASTASIA, DRAGNE ICA-ELENA, BARANGHIN CONSTANTIN-LAURENTIU, STROE LUCIAN, ARSENI MARIANA, RUBAS MIRELA-DANIELA, OPREA GHEORGHE FLORIAN,POPA GEORGIANA ELENA, TAVAN GEORGE, MIREA MARIUS-ALEXANDRU, CONSTANTIN FRANTZ FILIP, STROIA PAUL-DOREL, IONITA IONUT, BARBULESCU EMIL ANDREI, BUNEA MARIUS-CRISTIAN, DANCIULESCU-CEZAR-MIHAI SORIN, LIXANDRU ANDREI-IONEL, POPA GHEORGHE-NICOLAE, COMAN LAURENTIU-GABRIEL, GAVRILA NICA, MATEI REMUL MARIAN, GLEJDAN LIVIU ALEXANDRU, ARGASEALA NICOLETA ELENA, DINU IONUT DANIEL, VINATORU ALINA-ANDREEA, MIHAIU MARIA-ROXANA,FLOREA RAZVAN CATALIN,LIXANDRU MIRELA-IONELA, RAICIU-SORIN-STELIAN-GABRIEL, TEPURLUI MADALIN GEORGIAN, CALINESVU CRISTIAN, EOURE AUREL, PLESIU CRISTIAN, DIANU CATALIN-MARIUS, MIHAI ALEXANDRU IULIAN, SOARE GEORGIANA-DANIELA, CARBUNARU IULIAN-ALIN, CORNATEANU ALEXANDRU IONEL, TUFARU VALENTIN-MARIAN, DUMITROIU ELENA LARISA, CIOLAN FLORIAN, SERBAN GEORGEL-DANIEL, CALIU NICU-ALIN, MIHUTA NICULINA, PANAIT DIANA-ALINA, DAMIAN CATALIN,  CORNATEANU ELENA-MADALINA,TALEA RAFAELLE-CARMEN, BARBU CRISTIAN MARIN, BALAN CONSTANTIN-CATALIN, BARBUU DENISA STELIANA, SEBE STEFAN, NICOLAE DAN-CRISTIAN, PETCU BOGDAN-ALEXANDRU, OPREA ELENA-AURA, MARIN ANA, STANCU ION-MIHALACHE, STANESCU EMILIA-ADRIANA, STANESCU LEONARD-BOGDAN, STANESCU IULIAN-GEORGIAN, TRANCA DANIEL</t>
  </si>
  <si>
    <t>IONITA ALEXANDRINA ELENA, IONESCU VASILE ION, DOBRE DAN GEORGE, FLEANCU PAULINA, FLEANCU ION, IONESCU OVIDIU VALENTIN, IONESCU MIHAI CATALIN, IONESCU CRISTINA LUIZA, MOISE ELENA, LUCA LAURENTIU-VLAD, GHISOIU MIHAI, CRISTEA MARIUS GEORGEL, ALEXANDRESCU DANIEL, STOICA LAURENTIU COSMIN, ROTARU NICOLAE, CAPATANA RADA, DRAGUSIN LUCIAN-MIHAITA, GRIVETEANU IONELA-AURELIA, MOCANU BOGDAN-IONEL, LITOIU MIOARA, IONITA ALEXANDRINA ELENA</t>
  </si>
  <si>
    <t>VOICU BENONE, NICOLAE IONEL, NEGROIU IOAN, NEGROIU MARIUS IULIAN, POPA ION,  VASILIU FLORIN</t>
  </si>
  <si>
    <t>POST TRAFO     12 MP</t>
  </si>
  <si>
    <t>CLADRIE 50 MP</t>
  </si>
  <si>
    <t>PLATFORMA BETONATA 60MP</t>
  </si>
  <si>
    <t xml:space="preserve">PLATFORMA BETONATA 409MP </t>
  </si>
  <si>
    <t>CONSTRUCTIE LEMN - 52MP</t>
  </si>
  <si>
    <t>CONSTRUCTIE  - 68MP</t>
  </si>
  <si>
    <t>PLATFORMA BETONATA 117MP</t>
  </si>
  <si>
    <t>PLATFORMA BETONATA 81MP</t>
  </si>
  <si>
    <t>PLATFORMA BETONATA - 13  MP</t>
  </si>
  <si>
    <t>CONSTRUCTIE BIROURI - SCD 337mp</t>
  </si>
  <si>
    <t>ANEXA 93mp</t>
  </si>
  <si>
    <t>59/41 Lot 1/2</t>
  </si>
  <si>
    <t>59/41, Lot 1/1</t>
  </si>
  <si>
    <t>CONSTRUCTIE 120MP</t>
  </si>
  <si>
    <t xml:space="preserve">
Notă: *) Pentru toate poziţiile în care la coloana ”Nume/prenume proprietar/deținător”  se regăseşte menţiunea "Proprietar neidentificat", astfel cum reiese din evidenţele unităţilor administrativ-teritoriale, numele proprietarilor/deţinătorilor vor fi identificate ulterior, în vederea completării documentaţiilor necesare pentru punerea în aplicare a măsurilor de expropriere în condiţiile legii</t>
  </si>
  <si>
    <t>DUMITRU V. MARIANA,    NICULITA GHEORGHITA</t>
  </si>
  <si>
    <t>BACARGIU OCTAVIAN</t>
  </si>
  <si>
    <t xml:space="preserve"> SECTOR 6 </t>
  </si>
  <si>
    <t xml:space="preserve">  SECTOR 6 </t>
  </si>
  <si>
    <t xml:space="preserve"> SECTOR 6</t>
  </si>
  <si>
    <t xml:space="preserve">  SECTOR 6  </t>
  </si>
  <si>
    <t xml:space="preserve"> SECTOR 6  </t>
  </si>
  <si>
    <t xml:space="preserve">BANCA COMERCIALA ROMANA SA, ALPHA BANK ROMANIA SA, AVANGARDE REZIDENTIAL SRL, ANDREESCU ANCA, MARIN DUMITRU, MARIN MARGARETA </t>
  </si>
  <si>
    <t>Cititi pe www.arenaconstruct.ro stirile din constructii si imobiliare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</si>
</sst>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7"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9"/>
      <color theme="1"/>
      <name val="Times New Roman"/>
      <family val="1"/>
    </font>
    <font>
      <sz val="9"/>
      <color theme="1"/>
      <name val="Times New Roman"/>
      <family val="1"/>
    </font>
    <font>
      <sz val="9"/>
      <name val="Times New Roman"/>
      <family val="1"/>
    </font>
    <font>
      <b/>
      <sz val="9"/>
      <name val="Times New Roman"/>
      <family val="1"/>
    </font>
    <font>
      <sz val="9"/>
      <color theme="1"/>
      <name val="Calibri"/>
      <family val="2"/>
      <scheme val="minor"/>
    </font>
    <font>
      <sz val="9"/>
      <name val="Calibri"/>
      <family val="2"/>
      <scheme val="minor"/>
    </font>
    <font>
      <b/>
      <sz val="12"/>
      <color theme="1"/>
      <name val="Times New Roman"/>
      <family val="1"/>
    </font>
    <font>
      <sz val="12"/>
      <color theme="1"/>
      <name val="Times New Roman"/>
      <family val="1"/>
    </font>
    <font>
      <sz val="12"/>
      <name val="Times New Roman"/>
      <family val="1"/>
    </font>
    <font>
      <sz val="12"/>
      <color theme="1"/>
      <name val="Calibri"/>
      <family val="2"/>
      <scheme val="minor"/>
    </font>
    <font>
      <sz val="14"/>
      <color theme="4"/>
      <name val="Calibri"/>
      <family val="2"/>
      <scheme val="minor"/>
    </font>
    <font>
      <b/>
      <sz val="14"/>
      <color theme="1"/>
      <name val="Times New Roman"/>
      <family val="1"/>
    </font>
    <font>
      <b/>
      <sz val="14"/>
      <color theme="4"/>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top style="thin">
        <color indexed="64"/>
      </top>
      <bottom style="thin">
        <color indexed="64"/>
      </bottom>
      <diagonal/>
    </border>
  </borders>
  <cellStyleXfs count="4">
    <xf numFmtId="0" fontId="0" fillId="0" borderId="0"/>
    <xf numFmtId="0" fontId="1" fillId="0" borderId="0"/>
    <xf numFmtId="0" fontId="2" fillId="0" borderId="0"/>
    <xf numFmtId="164" fontId="2" fillId="0" borderId="0" applyFont="0" applyFill="0" applyBorder="0" applyAlignment="0" applyProtection="0"/>
  </cellStyleXfs>
  <cellXfs count="128">
    <xf numFmtId="0" fontId="0" fillId="0" borderId="0" xfId="0"/>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3" applyNumberFormat="1" applyFont="1" applyBorder="1" applyAlignment="1">
      <alignment horizontal="center" vertical="center" wrapText="1"/>
    </xf>
    <xf numFmtId="0" fontId="8" fillId="0" borderId="0" xfId="0" applyFont="1"/>
    <xf numFmtId="0" fontId="7" fillId="0" borderId="1" xfId="1"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1" applyFont="1" applyBorder="1" applyAlignment="1">
      <alignment horizontal="center" vertical="center" wrapText="1"/>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1" xfId="3" applyNumberFormat="1" applyFont="1" applyFill="1" applyBorder="1" applyAlignment="1">
      <alignment horizontal="center" vertical="center"/>
    </xf>
    <xf numFmtId="0" fontId="5" fillId="0" borderId="0" xfId="0" applyFont="1"/>
    <xf numFmtId="0" fontId="5" fillId="0" borderId="1" xfId="0" applyFont="1" applyBorder="1" applyAlignment="1">
      <alignment horizontal="center" vertical="center"/>
    </xf>
    <xf numFmtId="0" fontId="6" fillId="0" borderId="5" xfId="3" applyNumberFormat="1" applyFont="1" applyFill="1" applyBorder="1" applyAlignment="1">
      <alignment horizontal="center" vertical="center"/>
    </xf>
    <xf numFmtId="0" fontId="5" fillId="0" borderId="1" xfId="0" applyFont="1" applyBorder="1"/>
    <xf numFmtId="0" fontId="5" fillId="0" borderId="1" xfId="0" applyFont="1" applyBorder="1" applyAlignment="1">
      <alignment horizontal="center"/>
    </xf>
    <xf numFmtId="0" fontId="6"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6" fillId="3" borderId="5" xfId="0" applyFont="1" applyFill="1" applyBorder="1" applyAlignment="1">
      <alignment horizontal="center" vertical="center"/>
    </xf>
    <xf numFmtId="0" fontId="5" fillId="3" borderId="1" xfId="0" applyFont="1" applyFill="1" applyBorder="1" applyAlignment="1">
      <alignment horizontal="center" vertical="center"/>
    </xf>
    <xf numFmtId="0" fontId="8" fillId="3" borderId="0" xfId="0" applyFont="1" applyFill="1"/>
    <xf numFmtId="0" fontId="7" fillId="0" borderId="1" xfId="3" applyNumberFormat="1" applyFont="1" applyBorder="1" applyAlignment="1">
      <alignment horizontal="center" vertical="center"/>
    </xf>
    <xf numFmtId="0" fontId="6" fillId="0" borderId="1" xfId="3" applyNumberFormat="1" applyFont="1" applyFill="1" applyBorder="1" applyAlignment="1">
      <alignment horizontal="center" vertical="center" wrapText="1"/>
    </xf>
    <xf numFmtId="0" fontId="5" fillId="0" borderId="0" xfId="0" applyFont="1" applyAlignment="1">
      <alignment wrapText="1"/>
    </xf>
    <xf numFmtId="0" fontId="9" fillId="0" borderId="0" xfId="0" applyFont="1" applyAlignment="1">
      <alignment horizontal="center" vertical="center"/>
    </xf>
    <xf numFmtId="0" fontId="6" fillId="2" borderId="1" xfId="0" applyFont="1" applyFill="1" applyBorder="1" applyAlignment="1">
      <alignment horizontal="center" vertical="center" wrapText="1"/>
    </xf>
    <xf numFmtId="0" fontId="6" fillId="2" borderId="1" xfId="3"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3" applyNumberFormat="1" applyFont="1" applyFill="1" applyBorder="1" applyAlignment="1">
      <alignment horizontal="center" vertical="center" wrapText="1"/>
    </xf>
    <xf numFmtId="0" fontId="6" fillId="0" borderId="0" xfId="0" applyFont="1" applyAlignment="1">
      <alignment horizontal="center" vertical="center"/>
    </xf>
    <xf numFmtId="0" fontId="5" fillId="0" borderId="1" xfId="3" applyNumberFormat="1" applyFont="1" applyBorder="1" applyAlignment="1">
      <alignment horizontal="center" vertical="center"/>
    </xf>
    <xf numFmtId="0" fontId="4" fillId="0" borderId="1" xfId="3" applyNumberFormat="1" applyFont="1" applyBorder="1" applyAlignment="1">
      <alignment horizontal="center" vertical="center"/>
    </xf>
    <xf numFmtId="0" fontId="5" fillId="0" borderId="5" xfId="0" applyFont="1" applyBorder="1" applyAlignment="1">
      <alignment horizontal="center" vertical="center"/>
    </xf>
    <xf numFmtId="0" fontId="5" fillId="0" borderId="14" xfId="0" applyFont="1" applyBorder="1" applyAlignment="1">
      <alignment horizontal="center" vertical="center"/>
    </xf>
    <xf numFmtId="0" fontId="5" fillId="0" borderId="14" xfId="0" applyFont="1" applyBorder="1" applyAlignment="1">
      <alignment horizontal="center" vertical="center" wrapText="1"/>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center" vertical="center"/>
    </xf>
    <xf numFmtId="164" fontId="8" fillId="0" borderId="0" xfId="0" applyNumberFormat="1" applyFont="1"/>
    <xf numFmtId="164" fontId="8" fillId="0" borderId="0" xfId="3" applyFont="1"/>
    <xf numFmtId="0" fontId="11"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8" xfId="0" applyFont="1" applyBorder="1" applyAlignment="1">
      <alignment horizontal="center" vertical="center" wrapText="1"/>
    </xf>
    <xf numFmtId="0" fontId="12" fillId="3" borderId="1" xfId="0" applyFont="1" applyFill="1" applyBorder="1" applyAlignment="1">
      <alignment horizontal="center" vertical="center" wrapText="1"/>
    </xf>
    <xf numFmtId="49" fontId="11" fillId="0" borderId="1" xfId="0" applyNumberFormat="1"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165" fontId="10" fillId="0" borderId="2" xfId="3" applyNumberFormat="1" applyFont="1" applyBorder="1" applyAlignment="1">
      <alignment horizontal="center" vertical="center" wrapText="1"/>
    </xf>
    <xf numFmtId="0" fontId="13" fillId="0" borderId="0" xfId="0" applyFont="1" applyAlignment="1">
      <alignment horizontal="center" vertical="center" wrapText="1"/>
    </xf>
    <xf numFmtId="3" fontId="11" fillId="0" borderId="1" xfId="0" applyNumberFormat="1" applyFont="1" applyBorder="1" applyAlignment="1">
      <alignment horizontal="center" vertical="center" wrapText="1"/>
    </xf>
    <xf numFmtId="3" fontId="11" fillId="0" borderId="2" xfId="0" applyNumberFormat="1" applyFont="1" applyBorder="1" applyAlignment="1">
      <alignment horizontal="center" vertical="center" wrapText="1"/>
    </xf>
    <xf numFmtId="3" fontId="12" fillId="0" borderId="5" xfId="0" applyNumberFormat="1" applyFont="1" applyBorder="1" applyAlignment="1">
      <alignment horizontal="center" vertical="center" wrapText="1"/>
    </xf>
    <xf numFmtId="3" fontId="12" fillId="3" borderId="5" xfId="0" applyNumberFormat="1" applyFont="1" applyFill="1" applyBorder="1" applyAlignment="1">
      <alignment horizontal="center" vertical="center" wrapText="1"/>
    </xf>
    <xf numFmtId="3" fontId="11" fillId="3" borderId="1" xfId="0" applyNumberFormat="1" applyFont="1" applyFill="1" applyBorder="1" applyAlignment="1">
      <alignment horizontal="center" vertical="center" wrapText="1"/>
    </xf>
    <xf numFmtId="3" fontId="12" fillId="0" borderId="1" xfId="3" applyNumberFormat="1" applyFont="1" applyBorder="1" applyAlignment="1">
      <alignment horizontal="center" vertical="center" wrapText="1"/>
    </xf>
    <xf numFmtId="3" fontId="11" fillId="0" borderId="6" xfId="0" applyNumberFormat="1" applyFont="1" applyBorder="1" applyAlignment="1">
      <alignment horizontal="center" vertical="center" wrapText="1"/>
    </xf>
    <xf numFmtId="3" fontId="11" fillId="0" borderId="4" xfId="0" applyNumberFormat="1" applyFont="1" applyBorder="1" applyAlignment="1">
      <alignment horizontal="center" vertical="center" wrapText="1"/>
    </xf>
    <xf numFmtId="3" fontId="11" fillId="0" borderId="1" xfId="3" applyNumberFormat="1" applyFont="1" applyBorder="1" applyAlignment="1">
      <alignment horizontal="center" vertical="center" wrapText="1"/>
    </xf>
    <xf numFmtId="0" fontId="14" fillId="0" borderId="0" xfId="0" applyFont="1" applyAlignment="1">
      <alignment horizontal="left" vertical="center"/>
    </xf>
    <xf numFmtId="0" fontId="16" fillId="0" borderId="0" xfId="0" applyFont="1" applyAlignment="1">
      <alignment horizontal="left" vertical="center"/>
    </xf>
    <xf numFmtId="0" fontId="6"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0" borderId="2" xfId="3" applyNumberFormat="1" applyFont="1" applyBorder="1" applyAlignment="1">
      <alignment horizontal="center" vertical="center"/>
    </xf>
    <xf numFmtId="0" fontId="7" fillId="0" borderId="4" xfId="3" applyNumberFormat="1" applyFont="1" applyBorder="1" applyAlignment="1">
      <alignment horizontal="center" vertical="center"/>
    </xf>
    <xf numFmtId="0" fontId="5" fillId="0" borderId="1" xfId="0" applyFont="1" applyBorder="1" applyAlignment="1">
      <alignment horizontal="center" vertical="center"/>
    </xf>
    <xf numFmtId="0" fontId="7" fillId="0" borderId="3" xfId="3" applyNumberFormat="1" applyFont="1" applyBorder="1" applyAlignment="1">
      <alignment horizontal="center" vertical="center"/>
    </xf>
    <xf numFmtId="0" fontId="5" fillId="0" borderId="13" xfId="0" applyFont="1" applyBorder="1" applyAlignment="1">
      <alignment horizontal="left" vertical="center" wrapText="1"/>
    </xf>
    <xf numFmtId="0" fontId="5" fillId="0" borderId="10" xfId="0" applyFont="1" applyBorder="1" applyAlignment="1">
      <alignment horizontal="left" vertical="center" wrapText="1"/>
    </xf>
    <xf numFmtId="0" fontId="4" fillId="0" borderId="0" xfId="0" applyFont="1" applyAlignment="1">
      <alignment horizontal="center" wrapText="1"/>
    </xf>
    <xf numFmtId="0" fontId="4" fillId="0" borderId="13" xfId="0" applyFont="1" applyBorder="1" applyAlignment="1">
      <alignment horizontal="center" wrapText="1"/>
    </xf>
    <xf numFmtId="0" fontId="4" fillId="0" borderId="2" xfId="3" applyNumberFormat="1" applyFont="1" applyBorder="1" applyAlignment="1">
      <alignment horizontal="center" vertical="center"/>
    </xf>
    <xf numFmtId="0" fontId="4" fillId="0" borderId="4" xfId="3" applyNumberFormat="1"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3" applyNumberFormat="1" applyFont="1" applyBorder="1" applyAlignment="1">
      <alignment horizontal="center" vertical="center" wrapText="1"/>
    </xf>
    <xf numFmtId="0" fontId="7" fillId="0" borderId="1" xfId="3"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8" fillId="0" borderId="1"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3" fontId="11" fillId="0" borderId="2" xfId="0" applyNumberFormat="1" applyFont="1" applyBorder="1" applyAlignment="1">
      <alignment horizontal="center" vertical="center" wrapText="1"/>
    </xf>
    <xf numFmtId="3" fontId="11" fillId="0" borderId="3" xfId="0" applyNumberFormat="1" applyFont="1" applyBorder="1" applyAlignment="1">
      <alignment horizontal="center" vertical="center" wrapText="1"/>
    </xf>
    <xf numFmtId="3" fontId="11" fillId="0" borderId="4"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49" fontId="11" fillId="0" borderId="3" xfId="0" applyNumberFormat="1"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5" fillId="0" borderId="13" xfId="0" applyFont="1" applyBorder="1" applyAlignment="1">
      <alignment horizontal="left" vertical="center"/>
    </xf>
    <xf numFmtId="0" fontId="15" fillId="0" borderId="0" xfId="0" applyFont="1" applyAlignment="1">
      <alignment horizontal="left" vertical="center"/>
    </xf>
    <xf numFmtId="0" fontId="11" fillId="0" borderId="5" xfId="0" applyFont="1" applyBorder="1" applyAlignment="1">
      <alignment horizontal="left" vertical="center" wrapText="1"/>
    </xf>
    <xf numFmtId="0" fontId="11" fillId="0" borderId="14" xfId="0" applyFont="1" applyBorder="1" applyAlignment="1">
      <alignment horizontal="left" vertical="center" wrapText="1"/>
    </xf>
    <xf numFmtId="0" fontId="11" fillId="0" borderId="6" xfId="0" applyFont="1" applyBorder="1" applyAlignment="1">
      <alignment horizontal="left" vertical="center" wrapText="1"/>
    </xf>
  </cellXfs>
  <cellStyles count="4">
    <cellStyle name="Comma" xfId="3" builtinId="3"/>
    <cellStyle name="Normal" xfId="0" builtinId="0"/>
    <cellStyle name="Normal 2" xfId="2"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83"/>
  <sheetViews>
    <sheetView view="pageBreakPreview" topLeftCell="A208" zoomScale="69" zoomScaleNormal="70" zoomScaleSheetLayoutView="69" workbookViewId="0">
      <selection activeCell="D33" sqref="D33"/>
    </sheetView>
  </sheetViews>
  <sheetFormatPr defaultColWidth="9.08984375" defaultRowHeight="12" x14ac:dyDescent="0.3"/>
  <cols>
    <col min="1" max="1" width="3.90625" style="5" customWidth="1"/>
    <col min="2" max="2" width="9.36328125" style="5" customWidth="1"/>
    <col min="3" max="3" width="11.90625" style="5" customWidth="1"/>
    <col min="4" max="4" width="62.453125" style="5" customWidth="1"/>
    <col min="5" max="5" width="37" style="5" hidden="1" customWidth="1"/>
    <col min="6" max="6" width="9.90625" style="5" hidden="1" customWidth="1"/>
    <col min="7" max="7" width="11.08984375" style="5" hidden="1" customWidth="1"/>
    <col min="8" max="8" width="9.08984375" style="5"/>
    <col min="9" max="9" width="11.6328125" style="5" customWidth="1"/>
    <col min="10" max="10" width="12.54296875" style="5" customWidth="1"/>
    <col min="11" max="11" width="15.54296875" style="5" customWidth="1"/>
    <col min="12" max="12" width="12.36328125" style="5" customWidth="1"/>
    <col min="13" max="14" width="13.453125" style="5" customWidth="1"/>
    <col min="15" max="15" width="11" style="5" customWidth="1"/>
    <col min="16" max="16" width="14" style="5" customWidth="1"/>
    <col min="17" max="17" width="10.6328125" style="5" customWidth="1"/>
    <col min="18" max="18" width="13.08984375" style="5" customWidth="1"/>
    <col min="19" max="19" width="11.6328125" style="5" customWidth="1"/>
    <col min="20" max="20" width="9.08984375" style="5" customWidth="1"/>
    <col min="21" max="16384" width="9.08984375" style="5"/>
  </cols>
  <sheetData>
    <row r="1" spans="1:19" x14ac:dyDescent="0.3">
      <c r="A1" s="81" t="s">
        <v>446</v>
      </c>
      <c r="B1" s="81"/>
      <c r="C1" s="81"/>
      <c r="D1" s="81"/>
      <c r="E1" s="81"/>
      <c r="F1" s="81"/>
      <c r="G1" s="81"/>
      <c r="H1" s="81"/>
      <c r="I1" s="81"/>
      <c r="J1" s="81"/>
      <c r="K1" s="81"/>
      <c r="L1" s="81"/>
      <c r="M1" s="81"/>
      <c r="N1" s="81"/>
      <c r="O1" s="81"/>
      <c r="P1" s="81"/>
      <c r="Q1" s="81"/>
      <c r="R1" s="81"/>
      <c r="S1" s="81"/>
    </row>
    <row r="2" spans="1:19" x14ac:dyDescent="0.3">
      <c r="A2" s="81"/>
      <c r="B2" s="81"/>
      <c r="C2" s="81"/>
      <c r="D2" s="81"/>
      <c r="E2" s="81"/>
      <c r="F2" s="81"/>
      <c r="G2" s="81"/>
      <c r="H2" s="81"/>
      <c r="I2" s="81"/>
      <c r="J2" s="81"/>
      <c r="K2" s="81"/>
      <c r="L2" s="81"/>
      <c r="M2" s="81"/>
      <c r="N2" s="81"/>
      <c r="O2" s="81"/>
      <c r="P2" s="81"/>
      <c r="Q2" s="81"/>
      <c r="R2" s="81"/>
      <c r="S2" s="81"/>
    </row>
    <row r="3" spans="1:19" ht="35.25" customHeight="1" x14ac:dyDescent="0.3">
      <c r="A3" s="81"/>
      <c r="B3" s="81"/>
      <c r="C3" s="81"/>
      <c r="D3" s="81"/>
      <c r="E3" s="81"/>
      <c r="F3" s="81"/>
      <c r="G3" s="81"/>
      <c r="H3" s="81"/>
      <c r="I3" s="81"/>
      <c r="J3" s="81"/>
      <c r="K3" s="81"/>
      <c r="L3" s="81"/>
      <c r="M3" s="81"/>
      <c r="N3" s="81"/>
      <c r="O3" s="81"/>
      <c r="P3" s="81"/>
      <c r="Q3" s="81"/>
      <c r="R3" s="81"/>
      <c r="S3" s="81"/>
    </row>
    <row r="4" spans="1:19" ht="29.25" customHeight="1" x14ac:dyDescent="0.3">
      <c r="A4" s="82"/>
      <c r="B4" s="82"/>
      <c r="C4" s="82"/>
      <c r="D4" s="82"/>
      <c r="E4" s="82"/>
      <c r="F4" s="82"/>
      <c r="G4" s="82"/>
      <c r="H4" s="82"/>
      <c r="I4" s="82"/>
      <c r="J4" s="82"/>
      <c r="K4" s="82"/>
      <c r="L4" s="82"/>
      <c r="M4" s="82"/>
      <c r="N4" s="82"/>
      <c r="O4" s="82"/>
      <c r="P4" s="82"/>
      <c r="Q4" s="82"/>
      <c r="R4" s="82"/>
      <c r="S4" s="82"/>
    </row>
    <row r="5" spans="1:19" ht="170.25" customHeight="1" x14ac:dyDescent="0.3">
      <c r="A5" s="6" t="s">
        <v>0</v>
      </c>
      <c r="B5" s="6" t="s">
        <v>440</v>
      </c>
      <c r="C5" s="6" t="s">
        <v>441</v>
      </c>
      <c r="D5" s="6" t="s">
        <v>444</v>
      </c>
      <c r="E5" s="6" t="s">
        <v>1</v>
      </c>
      <c r="F5" s="6" t="s">
        <v>2</v>
      </c>
      <c r="G5" s="6" t="s">
        <v>3</v>
      </c>
      <c r="H5" s="6" t="s">
        <v>4</v>
      </c>
      <c r="I5" s="6" t="s">
        <v>5</v>
      </c>
      <c r="J5" s="6" t="s">
        <v>6</v>
      </c>
      <c r="K5" s="6" t="s">
        <v>7</v>
      </c>
      <c r="L5" s="6" t="s">
        <v>8</v>
      </c>
      <c r="M5" s="6" t="s">
        <v>9</v>
      </c>
      <c r="N5" s="6" t="s">
        <v>10</v>
      </c>
      <c r="O5" s="6" t="s">
        <v>11</v>
      </c>
      <c r="P5" s="7" t="s">
        <v>141</v>
      </c>
      <c r="Q5" s="7" t="s">
        <v>171</v>
      </c>
      <c r="R5" s="7" t="s">
        <v>172</v>
      </c>
      <c r="S5" s="6" t="s">
        <v>162</v>
      </c>
    </row>
    <row r="6" spans="1:19" ht="33.75" customHeight="1" x14ac:dyDescent="0.3">
      <c r="A6" s="6">
        <v>0</v>
      </c>
      <c r="B6" s="6">
        <v>1</v>
      </c>
      <c r="C6" s="6">
        <v>2</v>
      </c>
      <c r="D6" s="6">
        <v>3</v>
      </c>
      <c r="E6" s="6"/>
      <c r="F6" s="6"/>
      <c r="G6" s="6"/>
      <c r="H6" s="6">
        <v>4</v>
      </c>
      <c r="I6" s="6">
        <v>5</v>
      </c>
      <c r="J6" s="6">
        <v>6</v>
      </c>
      <c r="K6" s="6">
        <v>7</v>
      </c>
      <c r="L6" s="6">
        <v>8</v>
      </c>
      <c r="M6" s="6">
        <v>9</v>
      </c>
      <c r="N6" s="6">
        <v>10</v>
      </c>
      <c r="O6" s="6">
        <v>11</v>
      </c>
      <c r="P6" s="7">
        <v>12</v>
      </c>
      <c r="Q6" s="7">
        <v>13</v>
      </c>
      <c r="R6" s="8">
        <v>14</v>
      </c>
      <c r="S6" s="9">
        <v>15</v>
      </c>
    </row>
    <row r="7" spans="1:19" ht="31.5" customHeight="1" x14ac:dyDescent="0.3">
      <c r="A7" s="77">
        <v>1</v>
      </c>
      <c r="B7" s="71" t="s">
        <v>443</v>
      </c>
      <c r="C7" s="85" t="s">
        <v>442</v>
      </c>
      <c r="D7" s="85" t="s">
        <v>12</v>
      </c>
      <c r="E7" s="2" t="s">
        <v>13</v>
      </c>
      <c r="F7" s="2" t="s">
        <v>14</v>
      </c>
      <c r="G7" s="71">
        <v>1751204076535</v>
      </c>
      <c r="H7" s="71"/>
      <c r="I7" s="71" t="s">
        <v>15</v>
      </c>
      <c r="J7" s="71" t="s">
        <v>16</v>
      </c>
      <c r="K7" s="71" t="s">
        <v>160</v>
      </c>
      <c r="L7" s="71">
        <v>54543</v>
      </c>
      <c r="M7" s="71">
        <v>209565</v>
      </c>
      <c r="N7" s="71">
        <v>790</v>
      </c>
      <c r="O7" s="10">
        <v>76</v>
      </c>
      <c r="P7" s="10"/>
      <c r="Q7" s="10"/>
      <c r="R7" s="11">
        <v>52288</v>
      </c>
      <c r="S7" s="89">
        <f>R7+Q8</f>
        <v>155860</v>
      </c>
    </row>
    <row r="8" spans="1:19" ht="51.75" customHeight="1" x14ac:dyDescent="0.3">
      <c r="A8" s="77"/>
      <c r="B8" s="71"/>
      <c r="C8" s="71"/>
      <c r="D8" s="85"/>
      <c r="E8" s="2"/>
      <c r="F8" s="2"/>
      <c r="G8" s="71"/>
      <c r="H8" s="71"/>
      <c r="I8" s="71"/>
      <c r="J8" s="71"/>
      <c r="K8" s="71"/>
      <c r="L8" s="71"/>
      <c r="M8" s="71"/>
      <c r="N8" s="71"/>
      <c r="O8" s="10"/>
      <c r="P8" s="2" t="s">
        <v>142</v>
      </c>
      <c r="Q8" s="12">
        <v>103572</v>
      </c>
      <c r="R8" s="13"/>
      <c r="S8" s="91"/>
    </row>
    <row r="9" spans="1:19" ht="48.75" customHeight="1" x14ac:dyDescent="0.3">
      <c r="A9" s="14">
        <v>2</v>
      </c>
      <c r="B9" s="10" t="s">
        <v>443</v>
      </c>
      <c r="C9" s="2" t="s">
        <v>442</v>
      </c>
      <c r="D9" s="2" t="s">
        <v>159</v>
      </c>
      <c r="E9" s="2" t="s">
        <v>17</v>
      </c>
      <c r="F9" s="2" t="s">
        <v>18</v>
      </c>
      <c r="G9" s="10" t="s">
        <v>19</v>
      </c>
      <c r="H9" s="10"/>
      <c r="I9" s="10"/>
      <c r="J9" s="10" t="s">
        <v>20</v>
      </c>
      <c r="K9" s="10" t="s">
        <v>160</v>
      </c>
      <c r="L9" s="10">
        <v>54542</v>
      </c>
      <c r="M9" s="10">
        <v>204566</v>
      </c>
      <c r="N9" s="10">
        <v>7919</v>
      </c>
      <c r="O9" s="10">
        <v>354</v>
      </c>
      <c r="P9" s="10"/>
      <c r="Q9" s="10"/>
      <c r="R9" s="11">
        <v>207090</v>
      </c>
      <c r="S9" s="14">
        <v>207090</v>
      </c>
    </row>
    <row r="10" spans="1:19" ht="57" customHeight="1" x14ac:dyDescent="0.3">
      <c r="A10" s="14">
        <v>3</v>
      </c>
      <c r="B10" s="10" t="s">
        <v>443</v>
      </c>
      <c r="C10" s="2" t="s">
        <v>442</v>
      </c>
      <c r="D10" s="2" t="s">
        <v>21</v>
      </c>
      <c r="E10" s="2" t="s">
        <v>22</v>
      </c>
      <c r="F10" s="2" t="s">
        <v>23</v>
      </c>
      <c r="G10" s="2">
        <v>2370610400647</v>
      </c>
      <c r="H10" s="10"/>
      <c r="I10" s="10" t="s">
        <v>15</v>
      </c>
      <c r="J10" s="10" t="s">
        <v>16</v>
      </c>
      <c r="K10" s="10" t="s">
        <v>160</v>
      </c>
      <c r="L10" s="10">
        <v>54543</v>
      </c>
      <c r="M10" s="10">
        <v>204567</v>
      </c>
      <c r="N10" s="10">
        <v>5853</v>
      </c>
      <c r="O10" s="10">
        <v>266</v>
      </c>
      <c r="P10" s="10"/>
      <c r="Q10" s="10"/>
      <c r="R10" s="11">
        <v>183008</v>
      </c>
      <c r="S10" s="14">
        <v>183008</v>
      </c>
    </row>
    <row r="11" spans="1:19" ht="45" customHeight="1" x14ac:dyDescent="0.3">
      <c r="A11" s="14">
        <v>4</v>
      </c>
      <c r="B11" s="14" t="s">
        <v>443</v>
      </c>
      <c r="C11" s="2" t="s">
        <v>442</v>
      </c>
      <c r="D11" s="1" t="s">
        <v>78</v>
      </c>
      <c r="E11" s="1"/>
      <c r="F11" s="1" t="s">
        <v>79</v>
      </c>
      <c r="G11" s="14" t="s">
        <v>80</v>
      </c>
      <c r="H11" s="14"/>
      <c r="I11" s="14"/>
      <c r="J11" s="14" t="s">
        <v>20</v>
      </c>
      <c r="K11" s="10" t="s">
        <v>160</v>
      </c>
      <c r="L11" s="14">
        <v>200307</v>
      </c>
      <c r="M11" s="14">
        <v>200307</v>
      </c>
      <c r="N11" s="14">
        <v>12500</v>
      </c>
      <c r="O11" s="14">
        <v>70</v>
      </c>
      <c r="P11" s="14"/>
      <c r="Q11" s="14"/>
      <c r="R11" s="11">
        <v>40950</v>
      </c>
      <c r="S11" s="14">
        <v>40950</v>
      </c>
    </row>
    <row r="12" spans="1:19" ht="44.25" customHeight="1" x14ac:dyDescent="0.3">
      <c r="A12" s="14">
        <v>5</v>
      </c>
      <c r="B12" s="14" t="s">
        <v>443</v>
      </c>
      <c r="C12" s="2" t="s">
        <v>442</v>
      </c>
      <c r="D12" s="1" t="s">
        <v>81</v>
      </c>
      <c r="E12" s="1"/>
      <c r="F12" s="1" t="s">
        <v>82</v>
      </c>
      <c r="G12" s="14"/>
      <c r="H12" s="14"/>
      <c r="I12" s="14"/>
      <c r="J12" s="14" t="s">
        <v>16</v>
      </c>
      <c r="K12" s="10" t="s">
        <v>160</v>
      </c>
      <c r="L12" s="14" t="s">
        <v>83</v>
      </c>
      <c r="M12" s="14">
        <v>210985</v>
      </c>
      <c r="N12" s="14">
        <v>8000</v>
      </c>
      <c r="O12" s="14">
        <v>48</v>
      </c>
      <c r="P12" s="14"/>
      <c r="Q12" s="14"/>
      <c r="R12" s="11">
        <v>33024</v>
      </c>
      <c r="S12" s="14">
        <v>33024</v>
      </c>
    </row>
    <row r="13" spans="1:19" ht="53.25" customHeight="1" x14ac:dyDescent="0.3">
      <c r="A13" s="14">
        <v>6</v>
      </c>
      <c r="B13" s="14" t="s">
        <v>443</v>
      </c>
      <c r="C13" s="2" t="s">
        <v>442</v>
      </c>
      <c r="D13" s="1" t="s">
        <v>84</v>
      </c>
      <c r="E13" s="1" t="s">
        <v>85</v>
      </c>
      <c r="F13" s="1" t="s">
        <v>86</v>
      </c>
      <c r="G13" s="14" t="s">
        <v>87</v>
      </c>
      <c r="H13" s="14"/>
      <c r="I13" s="14"/>
      <c r="J13" s="14" t="s">
        <v>16</v>
      </c>
      <c r="K13" s="10" t="s">
        <v>160</v>
      </c>
      <c r="L13" s="14">
        <v>62417</v>
      </c>
      <c r="M13" s="14">
        <v>203820</v>
      </c>
      <c r="N13" s="14">
        <v>12786</v>
      </c>
      <c r="O13" s="14">
        <v>115</v>
      </c>
      <c r="P13" s="14"/>
      <c r="Q13" s="14"/>
      <c r="R13" s="11">
        <v>79120</v>
      </c>
      <c r="S13" s="14">
        <v>79120</v>
      </c>
    </row>
    <row r="14" spans="1:19" ht="46.5" customHeight="1" x14ac:dyDescent="0.3">
      <c r="A14" s="14">
        <v>7</v>
      </c>
      <c r="B14" s="14" t="s">
        <v>443</v>
      </c>
      <c r="C14" s="1" t="s">
        <v>442</v>
      </c>
      <c r="D14" s="1" t="s">
        <v>24</v>
      </c>
      <c r="E14" s="1"/>
      <c r="F14" s="1" t="s">
        <v>88</v>
      </c>
      <c r="G14" s="14"/>
      <c r="H14" s="14"/>
      <c r="I14" s="14"/>
      <c r="J14" s="14" t="s">
        <v>16</v>
      </c>
      <c r="K14" s="10" t="s">
        <v>160</v>
      </c>
      <c r="L14" s="14">
        <v>238857</v>
      </c>
      <c r="M14" s="14">
        <v>238857</v>
      </c>
      <c r="N14" s="14">
        <v>93</v>
      </c>
      <c r="O14" s="14">
        <v>13</v>
      </c>
      <c r="P14" s="14"/>
      <c r="Q14" s="14"/>
      <c r="R14" s="11">
        <v>8944</v>
      </c>
      <c r="S14" s="14">
        <v>8944</v>
      </c>
    </row>
    <row r="15" spans="1:19" ht="56.25" customHeight="1" x14ac:dyDescent="0.3">
      <c r="A15" s="14">
        <v>8</v>
      </c>
      <c r="B15" s="14" t="s">
        <v>443</v>
      </c>
      <c r="C15" s="1" t="s">
        <v>442</v>
      </c>
      <c r="D15" s="1" t="s">
        <v>24</v>
      </c>
      <c r="E15" s="1"/>
      <c r="F15" s="1" t="s">
        <v>89</v>
      </c>
      <c r="G15" s="14"/>
      <c r="H15" s="14"/>
      <c r="I15" s="14"/>
      <c r="J15" s="14" t="s">
        <v>16</v>
      </c>
      <c r="K15" s="10" t="s">
        <v>160</v>
      </c>
      <c r="L15" s="14">
        <v>228200</v>
      </c>
      <c r="M15" s="14">
        <v>228200</v>
      </c>
      <c r="N15" s="14">
        <v>1286</v>
      </c>
      <c r="O15" s="14">
        <v>16</v>
      </c>
      <c r="P15" s="14"/>
      <c r="Q15" s="14"/>
      <c r="R15" s="11">
        <v>11008</v>
      </c>
      <c r="S15" s="14">
        <v>11008</v>
      </c>
    </row>
    <row r="16" spans="1:19" ht="53.25" customHeight="1" x14ac:dyDescent="0.3">
      <c r="A16" s="14">
        <v>9</v>
      </c>
      <c r="B16" s="10" t="s">
        <v>443</v>
      </c>
      <c r="C16" s="2" t="s">
        <v>442</v>
      </c>
      <c r="D16" s="2" t="s">
        <v>24</v>
      </c>
      <c r="E16" s="2" t="s">
        <v>25</v>
      </c>
      <c r="F16" s="2" t="s">
        <v>26</v>
      </c>
      <c r="G16" s="10" t="s">
        <v>27</v>
      </c>
      <c r="H16" s="10"/>
      <c r="I16" s="10"/>
      <c r="J16" s="10" t="s">
        <v>16</v>
      </c>
      <c r="K16" s="10" t="s">
        <v>160</v>
      </c>
      <c r="L16" s="10">
        <v>228203</v>
      </c>
      <c r="M16" s="10">
        <v>228203</v>
      </c>
      <c r="N16" s="10">
        <v>7297</v>
      </c>
      <c r="O16" s="10">
        <v>455</v>
      </c>
      <c r="P16" s="10"/>
      <c r="Q16" s="10"/>
      <c r="R16" s="11">
        <v>313040</v>
      </c>
      <c r="S16" s="14">
        <v>313040</v>
      </c>
    </row>
    <row r="17" spans="1:19" ht="20.149999999999999" customHeight="1" x14ac:dyDescent="0.3">
      <c r="A17" s="89">
        <v>10</v>
      </c>
      <c r="B17" s="89" t="s">
        <v>443</v>
      </c>
      <c r="C17" s="72" t="s">
        <v>442</v>
      </c>
      <c r="D17" s="86" t="s">
        <v>94</v>
      </c>
      <c r="E17" s="1" t="s">
        <v>90</v>
      </c>
      <c r="F17" s="1" t="s">
        <v>91</v>
      </c>
      <c r="G17" s="14" t="s">
        <v>92</v>
      </c>
      <c r="H17" s="77"/>
      <c r="I17" s="77"/>
      <c r="J17" s="77" t="s">
        <v>16</v>
      </c>
      <c r="K17" s="96" t="s">
        <v>160</v>
      </c>
      <c r="L17" s="89">
        <v>234877</v>
      </c>
      <c r="M17" s="77">
        <v>243877</v>
      </c>
      <c r="N17" s="77">
        <v>73869</v>
      </c>
      <c r="O17" s="77">
        <v>3272</v>
      </c>
      <c r="P17" s="77"/>
      <c r="Q17" s="72"/>
      <c r="R17" s="77">
        <v>2251136</v>
      </c>
      <c r="S17" s="77">
        <v>2251136</v>
      </c>
    </row>
    <row r="18" spans="1:19" ht="20.149999999999999" customHeight="1" x14ac:dyDescent="0.3">
      <c r="A18" s="90"/>
      <c r="B18" s="90"/>
      <c r="C18" s="90"/>
      <c r="D18" s="86"/>
      <c r="E18" s="1" t="s">
        <v>93</v>
      </c>
      <c r="F18" s="1">
        <v>21538682</v>
      </c>
      <c r="G18" s="14"/>
      <c r="H18" s="77"/>
      <c r="I18" s="77"/>
      <c r="J18" s="77"/>
      <c r="K18" s="97"/>
      <c r="L18" s="90"/>
      <c r="M18" s="77"/>
      <c r="N18" s="77"/>
      <c r="O18" s="77"/>
      <c r="P18" s="77"/>
      <c r="Q18" s="73"/>
      <c r="R18" s="77"/>
      <c r="S18" s="77"/>
    </row>
    <row r="19" spans="1:19" ht="20.149999999999999" customHeight="1" x14ac:dyDescent="0.3">
      <c r="A19" s="90"/>
      <c r="B19" s="90"/>
      <c r="C19" s="90"/>
      <c r="D19" s="86"/>
      <c r="E19" s="1" t="s">
        <v>95</v>
      </c>
      <c r="F19" s="1" t="s">
        <v>96</v>
      </c>
      <c r="G19" s="14" t="s">
        <v>97</v>
      </c>
      <c r="H19" s="77"/>
      <c r="I19" s="77"/>
      <c r="J19" s="77"/>
      <c r="K19" s="97"/>
      <c r="L19" s="90"/>
      <c r="M19" s="77"/>
      <c r="N19" s="77"/>
      <c r="O19" s="77"/>
      <c r="P19" s="77"/>
      <c r="Q19" s="73"/>
      <c r="R19" s="77"/>
      <c r="S19" s="77"/>
    </row>
    <row r="20" spans="1:19" ht="20.149999999999999" customHeight="1" x14ac:dyDescent="0.3">
      <c r="A20" s="91"/>
      <c r="B20" s="91"/>
      <c r="C20" s="91"/>
      <c r="D20" s="86"/>
      <c r="E20" s="1" t="s">
        <v>95</v>
      </c>
      <c r="F20" s="1" t="s">
        <v>98</v>
      </c>
      <c r="G20" s="14" t="s">
        <v>97</v>
      </c>
      <c r="H20" s="77"/>
      <c r="I20" s="77"/>
      <c r="J20" s="77"/>
      <c r="K20" s="98"/>
      <c r="L20" s="91"/>
      <c r="M20" s="77"/>
      <c r="N20" s="77"/>
      <c r="O20" s="77"/>
      <c r="P20" s="77"/>
      <c r="Q20" s="74"/>
      <c r="R20" s="77"/>
      <c r="S20" s="77"/>
    </row>
    <row r="21" spans="1:19" ht="57.75" customHeight="1" x14ac:dyDescent="0.3">
      <c r="A21" s="14">
        <v>11</v>
      </c>
      <c r="B21" s="14" t="s">
        <v>443</v>
      </c>
      <c r="C21" s="1" t="s">
        <v>442</v>
      </c>
      <c r="D21" s="1" t="s">
        <v>99</v>
      </c>
      <c r="E21" s="1" t="s">
        <v>100</v>
      </c>
      <c r="F21" s="1" t="s">
        <v>101</v>
      </c>
      <c r="G21" s="14" t="s">
        <v>102</v>
      </c>
      <c r="H21" s="14"/>
      <c r="I21" s="14"/>
      <c r="J21" s="14" t="s">
        <v>20</v>
      </c>
      <c r="K21" s="10" t="s">
        <v>160</v>
      </c>
      <c r="L21" s="14">
        <v>240161</v>
      </c>
      <c r="M21" s="14">
        <v>240161</v>
      </c>
      <c r="N21" s="14">
        <v>14112</v>
      </c>
      <c r="O21" s="14">
        <v>862</v>
      </c>
      <c r="P21" s="14"/>
      <c r="Q21" s="14"/>
      <c r="R21" s="14">
        <v>504270</v>
      </c>
      <c r="S21" s="14">
        <v>504270</v>
      </c>
    </row>
    <row r="22" spans="1:19" ht="54" customHeight="1" x14ac:dyDescent="0.3">
      <c r="A22" s="14">
        <v>12</v>
      </c>
      <c r="B22" s="10" t="s">
        <v>443</v>
      </c>
      <c r="C22" s="2" t="s">
        <v>442</v>
      </c>
      <c r="D22" s="2" t="s">
        <v>28</v>
      </c>
      <c r="E22" s="2" t="s">
        <v>29</v>
      </c>
      <c r="F22" s="2" t="s">
        <v>30</v>
      </c>
      <c r="G22" s="10" t="s">
        <v>31</v>
      </c>
      <c r="H22" s="10"/>
      <c r="I22" s="10"/>
      <c r="J22" s="10" t="s">
        <v>16</v>
      </c>
      <c r="K22" s="10" t="s">
        <v>160</v>
      </c>
      <c r="L22" s="10" t="s">
        <v>32</v>
      </c>
      <c r="M22" s="10">
        <v>208195</v>
      </c>
      <c r="N22" s="10">
        <v>27225</v>
      </c>
      <c r="O22" s="10">
        <v>1079</v>
      </c>
      <c r="P22" s="10"/>
      <c r="Q22" s="10"/>
      <c r="R22" s="14">
        <v>742352</v>
      </c>
      <c r="S22" s="14">
        <v>742352</v>
      </c>
    </row>
    <row r="23" spans="1:19" ht="60.75" customHeight="1" x14ac:dyDescent="0.3">
      <c r="A23" s="14">
        <v>13</v>
      </c>
      <c r="B23" s="14" t="s">
        <v>443</v>
      </c>
      <c r="C23" s="1" t="s">
        <v>442</v>
      </c>
      <c r="D23" s="1" t="s">
        <v>103</v>
      </c>
      <c r="E23" s="1" t="s">
        <v>104</v>
      </c>
      <c r="F23" s="1" t="s">
        <v>105</v>
      </c>
      <c r="G23" s="14"/>
      <c r="H23" s="14"/>
      <c r="I23" s="14"/>
      <c r="J23" s="14" t="s">
        <v>73</v>
      </c>
      <c r="K23" s="10" t="s">
        <v>160</v>
      </c>
      <c r="L23" s="14" t="s">
        <v>106</v>
      </c>
      <c r="M23" s="14">
        <v>214842</v>
      </c>
      <c r="N23" s="14">
        <v>3874</v>
      </c>
      <c r="O23" s="14">
        <v>243</v>
      </c>
      <c r="P23" s="14"/>
      <c r="Q23" s="14"/>
      <c r="R23" s="14">
        <v>117126</v>
      </c>
      <c r="S23" s="14">
        <v>117126</v>
      </c>
    </row>
    <row r="24" spans="1:19" ht="45.75" customHeight="1" x14ac:dyDescent="0.3">
      <c r="A24" s="77">
        <v>14</v>
      </c>
      <c r="B24" s="71" t="s">
        <v>443</v>
      </c>
      <c r="C24" s="85" t="s">
        <v>442</v>
      </c>
      <c r="D24" s="85" t="s">
        <v>33</v>
      </c>
      <c r="E24" s="1"/>
      <c r="F24" s="1"/>
      <c r="G24" s="71" t="s">
        <v>36</v>
      </c>
      <c r="H24" s="77"/>
      <c r="I24" s="77"/>
      <c r="J24" s="71" t="s">
        <v>73</v>
      </c>
      <c r="K24" s="77" t="s">
        <v>160</v>
      </c>
      <c r="L24" s="77">
        <v>226926</v>
      </c>
      <c r="M24" s="77">
        <v>226926</v>
      </c>
      <c r="N24" s="71">
        <v>3874</v>
      </c>
      <c r="O24" s="10">
        <v>28</v>
      </c>
      <c r="P24" s="14"/>
      <c r="Q24" s="14"/>
      <c r="R24" s="14">
        <v>13496</v>
      </c>
      <c r="S24" s="89">
        <f>R24+Q25</f>
        <v>23224</v>
      </c>
    </row>
    <row r="25" spans="1:19" ht="60" customHeight="1" x14ac:dyDescent="0.3">
      <c r="A25" s="77"/>
      <c r="B25" s="71"/>
      <c r="C25" s="71"/>
      <c r="D25" s="85"/>
      <c r="E25" s="2" t="s">
        <v>34</v>
      </c>
      <c r="F25" s="2" t="s">
        <v>35</v>
      </c>
      <c r="G25" s="71"/>
      <c r="H25" s="77"/>
      <c r="I25" s="77"/>
      <c r="J25" s="71"/>
      <c r="K25" s="77"/>
      <c r="L25" s="77"/>
      <c r="M25" s="77"/>
      <c r="N25" s="71"/>
      <c r="O25" s="10"/>
      <c r="P25" s="2" t="s">
        <v>143</v>
      </c>
      <c r="Q25" s="12">
        <v>9728</v>
      </c>
      <c r="R25" s="15"/>
      <c r="S25" s="91"/>
    </row>
    <row r="26" spans="1:19" ht="27.75" customHeight="1" x14ac:dyDescent="0.3">
      <c r="A26" s="77">
        <v>15</v>
      </c>
      <c r="B26" s="71" t="s">
        <v>443</v>
      </c>
      <c r="C26" s="85" t="s">
        <v>442</v>
      </c>
      <c r="D26" s="85" t="s">
        <v>33</v>
      </c>
      <c r="E26" s="2" t="s">
        <v>37</v>
      </c>
      <c r="F26" s="2" t="s">
        <v>38</v>
      </c>
      <c r="G26" s="71" t="s">
        <v>36</v>
      </c>
      <c r="H26" s="71"/>
      <c r="I26" s="71"/>
      <c r="J26" s="71" t="s">
        <v>16</v>
      </c>
      <c r="K26" s="71" t="s">
        <v>160</v>
      </c>
      <c r="L26" s="71">
        <v>240994</v>
      </c>
      <c r="M26" s="71">
        <v>240994</v>
      </c>
      <c r="N26" s="71">
        <v>926</v>
      </c>
      <c r="O26" s="10">
        <v>627</v>
      </c>
      <c r="P26" s="10"/>
      <c r="Q26" s="10"/>
      <c r="R26" s="14">
        <v>431376</v>
      </c>
      <c r="S26" s="89">
        <f>R26+Q27</f>
        <v>568394</v>
      </c>
    </row>
    <row r="27" spans="1:19" ht="27.75" customHeight="1" x14ac:dyDescent="0.3">
      <c r="A27" s="77"/>
      <c r="B27" s="71"/>
      <c r="C27" s="71"/>
      <c r="D27" s="85"/>
      <c r="E27" s="2"/>
      <c r="F27" s="2"/>
      <c r="G27" s="71"/>
      <c r="H27" s="71"/>
      <c r="I27" s="71"/>
      <c r="J27" s="71"/>
      <c r="K27" s="71"/>
      <c r="L27" s="71"/>
      <c r="M27" s="71"/>
      <c r="N27" s="71"/>
      <c r="O27" s="10"/>
      <c r="P27" s="2" t="s">
        <v>144</v>
      </c>
      <c r="Q27" s="12">
        <v>137018</v>
      </c>
      <c r="R27" s="15"/>
      <c r="S27" s="91"/>
    </row>
    <row r="28" spans="1:19" ht="47.25" customHeight="1" x14ac:dyDescent="0.3">
      <c r="A28" s="14">
        <v>16</v>
      </c>
      <c r="B28" s="14" t="s">
        <v>443</v>
      </c>
      <c r="C28" s="1" t="s">
        <v>442</v>
      </c>
      <c r="D28" s="1" t="s">
        <v>107</v>
      </c>
      <c r="E28" s="1" t="s">
        <v>108</v>
      </c>
      <c r="F28" s="1" t="s">
        <v>109</v>
      </c>
      <c r="G28" s="14"/>
      <c r="H28" s="14"/>
      <c r="I28" s="14"/>
      <c r="J28" s="14" t="s">
        <v>20</v>
      </c>
      <c r="K28" s="10" t="s">
        <v>160</v>
      </c>
      <c r="L28" s="14">
        <v>241888</v>
      </c>
      <c r="M28" s="14">
        <v>241888</v>
      </c>
      <c r="N28" s="14">
        <v>10000</v>
      </c>
      <c r="O28" s="14">
        <v>571</v>
      </c>
      <c r="P28" s="14"/>
      <c r="Q28" s="14"/>
      <c r="R28" s="11">
        <v>334035</v>
      </c>
      <c r="S28" s="14">
        <v>334035</v>
      </c>
    </row>
    <row r="29" spans="1:19" ht="52.5" customHeight="1" x14ac:dyDescent="0.3">
      <c r="A29" s="14">
        <v>17</v>
      </c>
      <c r="B29" s="14" t="s">
        <v>443</v>
      </c>
      <c r="C29" s="1" t="s">
        <v>442</v>
      </c>
      <c r="D29" s="1" t="s">
        <v>110</v>
      </c>
      <c r="E29" s="1" t="s">
        <v>111</v>
      </c>
      <c r="F29" s="1" t="s">
        <v>112</v>
      </c>
      <c r="G29" s="14" t="s">
        <v>36</v>
      </c>
      <c r="H29" s="14"/>
      <c r="I29" s="14"/>
      <c r="J29" s="14" t="s">
        <v>20</v>
      </c>
      <c r="K29" s="10" t="s">
        <v>160</v>
      </c>
      <c r="L29" s="14">
        <v>237563</v>
      </c>
      <c r="M29" s="14">
        <v>237563</v>
      </c>
      <c r="N29" s="14">
        <v>9999</v>
      </c>
      <c r="O29" s="14">
        <v>732</v>
      </c>
      <c r="P29" s="14"/>
      <c r="Q29" s="14"/>
      <c r="R29" s="11">
        <v>428220</v>
      </c>
      <c r="S29" s="14">
        <v>428220</v>
      </c>
    </row>
    <row r="30" spans="1:19" ht="20.149999999999999" customHeight="1" x14ac:dyDescent="0.3">
      <c r="A30" s="77">
        <v>18</v>
      </c>
      <c r="B30" s="71" t="s">
        <v>443</v>
      </c>
      <c r="C30" s="85" t="s">
        <v>442</v>
      </c>
      <c r="D30" s="85" t="s">
        <v>39</v>
      </c>
      <c r="E30" s="1"/>
      <c r="F30" s="1"/>
      <c r="G30" s="71" t="s">
        <v>42</v>
      </c>
      <c r="H30" s="77"/>
      <c r="I30" s="77"/>
      <c r="J30" s="71" t="s">
        <v>20</v>
      </c>
      <c r="K30" s="77" t="s">
        <v>160</v>
      </c>
      <c r="L30" s="71">
        <v>237564</v>
      </c>
      <c r="M30" s="71">
        <v>237564</v>
      </c>
      <c r="N30" s="71">
        <v>10000</v>
      </c>
      <c r="O30" s="10">
        <v>807</v>
      </c>
      <c r="P30" s="14"/>
      <c r="Q30" s="14"/>
      <c r="R30" s="14">
        <v>472095</v>
      </c>
      <c r="S30" s="89">
        <f>R30+Q31</f>
        <v>514171</v>
      </c>
    </row>
    <row r="31" spans="1:19" ht="69.75" customHeight="1" x14ac:dyDescent="0.3">
      <c r="A31" s="77"/>
      <c r="B31" s="71"/>
      <c r="C31" s="71"/>
      <c r="D31" s="85"/>
      <c r="E31" s="2" t="s">
        <v>40</v>
      </c>
      <c r="F31" s="2" t="s">
        <v>41</v>
      </c>
      <c r="G31" s="71"/>
      <c r="H31" s="77"/>
      <c r="I31" s="77"/>
      <c r="J31" s="71"/>
      <c r="K31" s="77"/>
      <c r="L31" s="71"/>
      <c r="M31" s="71"/>
      <c r="N31" s="71"/>
      <c r="O31" s="16"/>
      <c r="P31" s="2" t="s">
        <v>145</v>
      </c>
      <c r="Q31" s="12">
        <v>42076</v>
      </c>
      <c r="R31" s="15"/>
      <c r="S31" s="91"/>
    </row>
    <row r="32" spans="1:19" ht="44.25" customHeight="1" x14ac:dyDescent="0.3">
      <c r="A32" s="14">
        <v>19</v>
      </c>
      <c r="B32" s="14" t="s">
        <v>443</v>
      </c>
      <c r="C32" s="1" t="s">
        <v>442</v>
      </c>
      <c r="D32" s="1" t="s">
        <v>113</v>
      </c>
      <c r="E32" s="1" t="s">
        <v>114</v>
      </c>
      <c r="F32" s="1" t="s">
        <v>115</v>
      </c>
      <c r="G32" s="14"/>
      <c r="H32" s="14"/>
      <c r="I32" s="14"/>
      <c r="J32" s="14" t="s">
        <v>20</v>
      </c>
      <c r="K32" s="10" t="s">
        <v>160</v>
      </c>
      <c r="L32" s="14">
        <v>241120</v>
      </c>
      <c r="M32" s="14">
        <v>241120</v>
      </c>
      <c r="N32" s="14">
        <v>31498</v>
      </c>
      <c r="O32" s="14">
        <v>2315</v>
      </c>
      <c r="P32" s="14"/>
      <c r="Q32" s="14"/>
      <c r="R32" s="11">
        <v>1354275</v>
      </c>
      <c r="S32" s="14">
        <v>1354275</v>
      </c>
    </row>
    <row r="33" spans="1:19" ht="45.75" customHeight="1" x14ac:dyDescent="0.3">
      <c r="A33" s="14">
        <v>20</v>
      </c>
      <c r="B33" s="14" t="s">
        <v>443</v>
      </c>
      <c r="C33" s="1" t="s">
        <v>442</v>
      </c>
      <c r="D33" s="1" t="s">
        <v>116</v>
      </c>
      <c r="E33" s="1" t="s">
        <v>117</v>
      </c>
      <c r="F33" s="1" t="s">
        <v>118</v>
      </c>
      <c r="G33" s="14" t="s">
        <v>119</v>
      </c>
      <c r="H33" s="14"/>
      <c r="I33" s="14"/>
      <c r="J33" s="14" t="s">
        <v>16</v>
      </c>
      <c r="K33" s="10" t="s">
        <v>160</v>
      </c>
      <c r="L33" s="14">
        <v>225613</v>
      </c>
      <c r="M33" s="14">
        <v>225613</v>
      </c>
      <c r="N33" s="14">
        <v>35500</v>
      </c>
      <c r="O33" s="14">
        <v>2819</v>
      </c>
      <c r="P33" s="14"/>
      <c r="Q33" s="14"/>
      <c r="R33" s="11">
        <v>1939472</v>
      </c>
      <c r="S33" s="14">
        <v>1939472</v>
      </c>
    </row>
    <row r="34" spans="1:19" ht="56.25" customHeight="1" x14ac:dyDescent="0.3">
      <c r="A34" s="14">
        <v>21</v>
      </c>
      <c r="B34" s="14" t="s">
        <v>443</v>
      </c>
      <c r="C34" s="1" t="s">
        <v>442</v>
      </c>
      <c r="D34" s="1" t="s">
        <v>445</v>
      </c>
      <c r="E34" s="1"/>
      <c r="F34" s="1"/>
      <c r="G34" s="14"/>
      <c r="H34" s="92" t="s">
        <v>163</v>
      </c>
      <c r="I34" s="93"/>
      <c r="J34" s="14" t="s">
        <v>20</v>
      </c>
      <c r="K34" s="10" t="s">
        <v>160</v>
      </c>
      <c r="L34" s="14"/>
      <c r="M34" s="14"/>
      <c r="N34" s="14"/>
      <c r="O34" s="14">
        <v>36</v>
      </c>
      <c r="P34" s="14" t="s">
        <v>146</v>
      </c>
      <c r="Q34" s="14"/>
      <c r="R34" s="11">
        <v>21060</v>
      </c>
      <c r="S34" s="14">
        <v>21060</v>
      </c>
    </row>
    <row r="35" spans="1:19" ht="63" customHeight="1" x14ac:dyDescent="0.3">
      <c r="A35" s="14">
        <v>22</v>
      </c>
      <c r="B35" s="14" t="s">
        <v>443</v>
      </c>
      <c r="C35" s="1" t="s">
        <v>442</v>
      </c>
      <c r="D35" s="1" t="s">
        <v>120</v>
      </c>
      <c r="E35" s="1" t="s">
        <v>121</v>
      </c>
      <c r="F35" s="1" t="s">
        <v>122</v>
      </c>
      <c r="G35" s="14"/>
      <c r="H35" s="14"/>
      <c r="I35" s="14"/>
      <c r="J35" s="14" t="s">
        <v>16</v>
      </c>
      <c r="K35" s="10" t="s">
        <v>160</v>
      </c>
      <c r="L35" s="14" t="s">
        <v>123</v>
      </c>
      <c r="M35" s="14">
        <v>204231</v>
      </c>
      <c r="N35" s="14">
        <v>1133</v>
      </c>
      <c r="O35" s="14">
        <v>433</v>
      </c>
      <c r="P35" s="14"/>
      <c r="Q35" s="14"/>
      <c r="R35" s="11">
        <v>297904</v>
      </c>
      <c r="S35" s="14">
        <v>297904</v>
      </c>
    </row>
    <row r="36" spans="1:19" ht="20.149999999999999" customHeight="1" x14ac:dyDescent="0.3">
      <c r="A36" s="77">
        <v>23</v>
      </c>
      <c r="B36" s="71" t="s">
        <v>443</v>
      </c>
      <c r="C36" s="85" t="s">
        <v>442</v>
      </c>
      <c r="D36" s="85" t="s">
        <v>43</v>
      </c>
      <c r="E36" s="1"/>
      <c r="F36" s="1"/>
      <c r="G36" s="71">
        <v>17031052</v>
      </c>
      <c r="H36" s="77"/>
      <c r="I36" s="77"/>
      <c r="J36" s="71" t="s">
        <v>16</v>
      </c>
      <c r="K36" s="77" t="s">
        <v>160</v>
      </c>
      <c r="L36" s="71">
        <v>7581</v>
      </c>
      <c r="M36" s="71">
        <v>201872</v>
      </c>
      <c r="N36" s="71">
        <v>1280</v>
      </c>
      <c r="O36" s="10">
        <v>435</v>
      </c>
      <c r="P36" s="14"/>
      <c r="Q36" s="14"/>
      <c r="R36" s="14">
        <v>299280</v>
      </c>
      <c r="S36" s="89">
        <f>R36+Q37</f>
        <v>674353</v>
      </c>
    </row>
    <row r="37" spans="1:19" ht="73.5" customHeight="1" x14ac:dyDescent="0.3">
      <c r="A37" s="77"/>
      <c r="B37" s="71"/>
      <c r="C37" s="71"/>
      <c r="D37" s="85"/>
      <c r="E37" s="2" t="s">
        <v>44</v>
      </c>
      <c r="F37" s="2" t="s">
        <v>45</v>
      </c>
      <c r="G37" s="71"/>
      <c r="H37" s="77"/>
      <c r="I37" s="77"/>
      <c r="J37" s="71"/>
      <c r="K37" s="77"/>
      <c r="L37" s="71"/>
      <c r="M37" s="71"/>
      <c r="N37" s="71"/>
      <c r="O37" s="16"/>
      <c r="P37" s="2" t="s">
        <v>147</v>
      </c>
      <c r="Q37" s="12">
        <v>375073</v>
      </c>
      <c r="R37" s="15"/>
      <c r="S37" s="91"/>
    </row>
    <row r="38" spans="1:19" ht="46.5" customHeight="1" x14ac:dyDescent="0.3">
      <c r="A38" s="14">
        <v>24</v>
      </c>
      <c r="B38" s="14" t="s">
        <v>443</v>
      </c>
      <c r="C38" s="1" t="s">
        <v>442</v>
      </c>
      <c r="D38" s="1" t="s">
        <v>124</v>
      </c>
      <c r="E38" s="1" t="s">
        <v>125</v>
      </c>
      <c r="F38" s="1" t="s">
        <v>126</v>
      </c>
      <c r="G38" s="14"/>
      <c r="H38" s="14"/>
      <c r="I38" s="14"/>
      <c r="J38" s="14" t="s">
        <v>16</v>
      </c>
      <c r="K38" s="10" t="s">
        <v>160</v>
      </c>
      <c r="L38" s="14">
        <v>5204</v>
      </c>
      <c r="M38" s="14">
        <v>207002</v>
      </c>
      <c r="N38" s="14">
        <v>2146</v>
      </c>
      <c r="O38" s="14">
        <v>225</v>
      </c>
      <c r="P38" s="14"/>
      <c r="Q38" s="14"/>
      <c r="R38" s="11">
        <v>154800</v>
      </c>
      <c r="S38" s="14">
        <v>154800</v>
      </c>
    </row>
    <row r="39" spans="1:19" ht="63" customHeight="1" x14ac:dyDescent="0.3">
      <c r="A39" s="14">
        <v>25</v>
      </c>
      <c r="B39" s="14" t="s">
        <v>443</v>
      </c>
      <c r="C39" s="1" t="s">
        <v>442</v>
      </c>
      <c r="D39" s="2" t="s">
        <v>165</v>
      </c>
      <c r="E39" s="1"/>
      <c r="F39" s="1"/>
      <c r="G39" s="14"/>
      <c r="H39" s="92" t="s">
        <v>164</v>
      </c>
      <c r="I39" s="93"/>
      <c r="J39" s="14" t="s">
        <v>16</v>
      </c>
      <c r="K39" s="10" t="s">
        <v>160</v>
      </c>
      <c r="L39" s="14"/>
      <c r="M39" s="14"/>
      <c r="N39" s="14"/>
      <c r="O39" s="14">
        <v>177</v>
      </c>
      <c r="P39" s="14"/>
      <c r="Q39" s="14"/>
      <c r="R39" s="11">
        <v>126732</v>
      </c>
      <c r="S39" s="14">
        <v>126732</v>
      </c>
    </row>
    <row r="40" spans="1:19" ht="20.149999999999999" customHeight="1" x14ac:dyDescent="0.3">
      <c r="A40" s="77">
        <v>26</v>
      </c>
      <c r="B40" s="71" t="s">
        <v>443</v>
      </c>
      <c r="C40" s="85" t="s">
        <v>442</v>
      </c>
      <c r="D40" s="85" t="s">
        <v>46</v>
      </c>
      <c r="E40" s="1"/>
      <c r="F40" s="1"/>
      <c r="G40" s="71" t="s">
        <v>49</v>
      </c>
      <c r="H40" s="77"/>
      <c r="I40" s="77"/>
      <c r="J40" s="71" t="s">
        <v>16</v>
      </c>
      <c r="K40" s="77" t="s">
        <v>160</v>
      </c>
      <c r="L40" s="71">
        <v>4347</v>
      </c>
      <c r="M40" s="71">
        <v>207491</v>
      </c>
      <c r="N40" s="71">
        <v>358</v>
      </c>
      <c r="O40" s="10">
        <v>178</v>
      </c>
      <c r="P40" s="14"/>
      <c r="Q40" s="14"/>
      <c r="R40" s="11">
        <v>127448</v>
      </c>
      <c r="S40" s="89">
        <f>R40+Q41</f>
        <v>165317</v>
      </c>
    </row>
    <row r="41" spans="1:19" ht="37.5" customHeight="1" x14ac:dyDescent="0.3">
      <c r="A41" s="77"/>
      <c r="B41" s="71"/>
      <c r="C41" s="71"/>
      <c r="D41" s="85"/>
      <c r="E41" s="2" t="s">
        <v>47</v>
      </c>
      <c r="F41" s="2" t="s">
        <v>48</v>
      </c>
      <c r="G41" s="71"/>
      <c r="H41" s="77"/>
      <c r="I41" s="77"/>
      <c r="J41" s="71"/>
      <c r="K41" s="77"/>
      <c r="L41" s="71"/>
      <c r="M41" s="71"/>
      <c r="N41" s="71"/>
      <c r="O41" s="16"/>
      <c r="P41" s="2" t="s">
        <v>148</v>
      </c>
      <c r="Q41" s="12">
        <v>37869</v>
      </c>
      <c r="R41" s="15"/>
      <c r="S41" s="91"/>
    </row>
    <row r="42" spans="1:19" ht="20.149999999999999" customHeight="1" x14ac:dyDescent="0.3">
      <c r="A42" s="77">
        <v>27</v>
      </c>
      <c r="B42" s="71" t="s">
        <v>443</v>
      </c>
      <c r="C42" s="85" t="s">
        <v>442</v>
      </c>
      <c r="D42" s="85" t="s">
        <v>166</v>
      </c>
      <c r="E42" s="2"/>
      <c r="F42" s="2"/>
      <c r="G42" s="71"/>
      <c r="H42" s="99" t="s">
        <v>167</v>
      </c>
      <c r="I42" s="100"/>
      <c r="J42" s="71" t="s">
        <v>16</v>
      </c>
      <c r="K42" s="71" t="s">
        <v>160</v>
      </c>
      <c r="L42" s="71"/>
      <c r="M42" s="71"/>
      <c r="N42" s="71"/>
      <c r="O42" s="10">
        <v>170</v>
      </c>
      <c r="P42" s="10"/>
      <c r="Q42" s="10"/>
      <c r="R42" s="11">
        <v>121720</v>
      </c>
      <c r="S42" s="89">
        <f>R42+Q43</f>
        <v>171241</v>
      </c>
    </row>
    <row r="43" spans="1:19" ht="45.75" customHeight="1" x14ac:dyDescent="0.3">
      <c r="A43" s="77"/>
      <c r="B43" s="71"/>
      <c r="C43" s="71"/>
      <c r="D43" s="85"/>
      <c r="E43" s="2"/>
      <c r="F43" s="2"/>
      <c r="G43" s="71"/>
      <c r="H43" s="101"/>
      <c r="I43" s="102"/>
      <c r="J43" s="71"/>
      <c r="K43" s="71"/>
      <c r="L43" s="71"/>
      <c r="M43" s="71"/>
      <c r="N43" s="71"/>
      <c r="O43" s="16"/>
      <c r="P43" s="2" t="s">
        <v>149</v>
      </c>
      <c r="Q43" s="12">
        <v>49521</v>
      </c>
      <c r="R43" s="15"/>
      <c r="S43" s="91"/>
    </row>
    <row r="44" spans="1:19" ht="65.25" customHeight="1" x14ac:dyDescent="0.3">
      <c r="A44" s="14">
        <v>28</v>
      </c>
      <c r="B44" s="10" t="s">
        <v>443</v>
      </c>
      <c r="C44" s="2" t="s">
        <v>442</v>
      </c>
      <c r="D44" s="2" t="s">
        <v>166</v>
      </c>
      <c r="E44" s="2"/>
      <c r="F44" s="2"/>
      <c r="G44" s="10"/>
      <c r="H44" s="94" t="s">
        <v>168</v>
      </c>
      <c r="I44" s="95"/>
      <c r="J44" s="10" t="s">
        <v>20</v>
      </c>
      <c r="K44" s="10" t="s">
        <v>160</v>
      </c>
      <c r="L44" s="10"/>
      <c r="M44" s="10"/>
      <c r="N44" s="10"/>
      <c r="O44" s="10">
        <v>205</v>
      </c>
      <c r="P44" s="10"/>
      <c r="Q44" s="10"/>
      <c r="R44" s="11">
        <v>124845</v>
      </c>
      <c r="S44" s="14">
        <v>124845</v>
      </c>
    </row>
    <row r="45" spans="1:19" ht="53.25" customHeight="1" x14ac:dyDescent="0.3">
      <c r="A45" s="14">
        <v>29</v>
      </c>
      <c r="B45" s="14" t="s">
        <v>443</v>
      </c>
      <c r="C45" s="1" t="s">
        <v>442</v>
      </c>
      <c r="D45" s="1" t="s">
        <v>127</v>
      </c>
      <c r="E45" s="2"/>
      <c r="F45" s="2"/>
      <c r="G45" s="10"/>
      <c r="H45" s="10"/>
      <c r="I45" s="10"/>
      <c r="J45" s="10" t="s">
        <v>16</v>
      </c>
      <c r="K45" s="10" t="s">
        <v>160</v>
      </c>
      <c r="L45" s="10">
        <v>243712</v>
      </c>
      <c r="M45" s="10">
        <v>243712</v>
      </c>
      <c r="N45" s="10">
        <v>4420</v>
      </c>
      <c r="O45" s="10">
        <v>104</v>
      </c>
      <c r="P45" s="10"/>
      <c r="Q45" s="10"/>
      <c r="R45" s="11">
        <v>74464</v>
      </c>
      <c r="S45" s="14">
        <v>74464</v>
      </c>
    </row>
    <row r="46" spans="1:19" ht="49.5" customHeight="1" x14ac:dyDescent="0.3">
      <c r="A46" s="14">
        <v>30</v>
      </c>
      <c r="B46" s="14" t="s">
        <v>443</v>
      </c>
      <c r="C46" s="1" t="s">
        <v>442</v>
      </c>
      <c r="D46" s="17" t="s">
        <v>158</v>
      </c>
      <c r="E46" s="1" t="s">
        <v>128</v>
      </c>
      <c r="F46" s="1" t="s">
        <v>129</v>
      </c>
      <c r="G46" s="14" t="s">
        <v>130</v>
      </c>
      <c r="H46" s="14"/>
      <c r="I46" s="14"/>
      <c r="J46" s="14" t="s">
        <v>16</v>
      </c>
      <c r="K46" s="10" t="s">
        <v>160</v>
      </c>
      <c r="L46" s="14">
        <v>243713</v>
      </c>
      <c r="M46" s="14">
        <v>243713</v>
      </c>
      <c r="N46" s="14">
        <v>3000</v>
      </c>
      <c r="O46" s="14">
        <v>336</v>
      </c>
      <c r="P46" s="14"/>
      <c r="Q46" s="14"/>
      <c r="R46" s="11">
        <v>240576</v>
      </c>
      <c r="S46" s="14">
        <v>240576</v>
      </c>
    </row>
    <row r="47" spans="1:19" ht="20.149999999999999" customHeight="1" x14ac:dyDescent="0.3">
      <c r="A47" s="77">
        <v>31</v>
      </c>
      <c r="B47" s="71" t="s">
        <v>443</v>
      </c>
      <c r="C47" s="85" t="s">
        <v>442</v>
      </c>
      <c r="D47" s="85" t="s">
        <v>161</v>
      </c>
      <c r="E47" s="1"/>
      <c r="F47" s="1"/>
      <c r="G47" s="71" t="s">
        <v>52</v>
      </c>
      <c r="H47" s="77"/>
      <c r="I47" s="77"/>
      <c r="J47" s="71" t="s">
        <v>16</v>
      </c>
      <c r="K47" s="77" t="s">
        <v>160</v>
      </c>
      <c r="L47" s="71">
        <v>232036</v>
      </c>
      <c r="M47" s="71">
        <v>232036</v>
      </c>
      <c r="N47" s="71">
        <v>1050</v>
      </c>
      <c r="O47" s="10">
        <v>132</v>
      </c>
      <c r="P47" s="14"/>
      <c r="Q47" s="14"/>
      <c r="R47" s="11">
        <v>94512</v>
      </c>
      <c r="S47" s="89">
        <f>R47+Q48</f>
        <v>201807</v>
      </c>
    </row>
    <row r="48" spans="1:19" ht="81" customHeight="1" x14ac:dyDescent="0.3">
      <c r="A48" s="77"/>
      <c r="B48" s="71"/>
      <c r="C48" s="71"/>
      <c r="D48" s="85"/>
      <c r="E48" s="2" t="s">
        <v>50</v>
      </c>
      <c r="F48" s="2" t="s">
        <v>51</v>
      </c>
      <c r="G48" s="71"/>
      <c r="H48" s="77"/>
      <c r="I48" s="77"/>
      <c r="J48" s="71"/>
      <c r="K48" s="77"/>
      <c r="L48" s="71"/>
      <c r="M48" s="71"/>
      <c r="N48" s="71"/>
      <c r="O48" s="16"/>
      <c r="P48" s="2" t="s">
        <v>151</v>
      </c>
      <c r="Q48" s="12">
        <v>107295</v>
      </c>
      <c r="R48" s="13"/>
      <c r="S48" s="91"/>
    </row>
    <row r="49" spans="1:19" ht="20.149999999999999" customHeight="1" x14ac:dyDescent="0.3">
      <c r="A49" s="77">
        <v>32</v>
      </c>
      <c r="B49" s="71" t="s">
        <v>443</v>
      </c>
      <c r="C49" s="85" t="s">
        <v>442</v>
      </c>
      <c r="D49" s="85" t="s">
        <v>53</v>
      </c>
      <c r="E49" s="2" t="s">
        <v>54</v>
      </c>
      <c r="F49" s="2" t="s">
        <v>55</v>
      </c>
      <c r="G49" s="71" t="s">
        <v>52</v>
      </c>
      <c r="H49" s="71"/>
      <c r="I49" s="71"/>
      <c r="J49" s="71" t="s">
        <v>16</v>
      </c>
      <c r="K49" s="71" t="s">
        <v>160</v>
      </c>
      <c r="L49" s="71">
        <v>232031</v>
      </c>
      <c r="M49" s="71">
        <v>232031</v>
      </c>
      <c r="N49" s="71">
        <v>747</v>
      </c>
      <c r="O49" s="10">
        <v>146</v>
      </c>
      <c r="P49" s="10"/>
      <c r="Q49" s="10"/>
      <c r="R49" s="11">
        <v>104536</v>
      </c>
      <c r="S49" s="89">
        <f>R49+Q50</f>
        <v>178817</v>
      </c>
    </row>
    <row r="50" spans="1:19" ht="86.25" customHeight="1" x14ac:dyDescent="0.3">
      <c r="A50" s="77"/>
      <c r="B50" s="71"/>
      <c r="C50" s="71"/>
      <c r="D50" s="85"/>
      <c r="E50" s="2"/>
      <c r="F50" s="2"/>
      <c r="G50" s="71"/>
      <c r="H50" s="71"/>
      <c r="I50" s="71"/>
      <c r="J50" s="71"/>
      <c r="K50" s="71"/>
      <c r="L50" s="71"/>
      <c r="M50" s="71"/>
      <c r="N50" s="71"/>
      <c r="O50" s="10"/>
      <c r="P50" s="2" t="s">
        <v>150</v>
      </c>
      <c r="Q50" s="12">
        <v>74281</v>
      </c>
      <c r="R50" s="13"/>
      <c r="S50" s="91"/>
    </row>
    <row r="51" spans="1:19" ht="64.5" customHeight="1" x14ac:dyDescent="0.3">
      <c r="A51" s="14">
        <v>33</v>
      </c>
      <c r="B51" s="14" t="s">
        <v>443</v>
      </c>
      <c r="C51" s="1" t="s">
        <v>442</v>
      </c>
      <c r="D51" s="1" t="s">
        <v>131</v>
      </c>
      <c r="E51" s="1" t="s">
        <v>132</v>
      </c>
      <c r="F51" s="1" t="s">
        <v>133</v>
      </c>
      <c r="G51" s="14"/>
      <c r="H51" s="14"/>
      <c r="I51" s="14"/>
      <c r="J51" s="14" t="s">
        <v>73</v>
      </c>
      <c r="K51" s="10" t="s">
        <v>160</v>
      </c>
      <c r="L51" s="14" t="s">
        <v>134</v>
      </c>
      <c r="M51" s="14">
        <v>225070</v>
      </c>
      <c r="N51" s="14">
        <v>1379</v>
      </c>
      <c r="O51" s="14">
        <v>110</v>
      </c>
      <c r="P51" s="14"/>
      <c r="Q51" s="14"/>
      <c r="R51" s="11">
        <v>55110</v>
      </c>
      <c r="S51" s="14">
        <v>55110</v>
      </c>
    </row>
    <row r="52" spans="1:19" ht="27.75" customHeight="1" x14ac:dyDescent="0.3">
      <c r="A52" s="77">
        <v>34</v>
      </c>
      <c r="B52" s="71" t="s">
        <v>443</v>
      </c>
      <c r="C52" s="85" t="s">
        <v>442</v>
      </c>
      <c r="D52" s="85" t="s">
        <v>56</v>
      </c>
      <c r="E52" s="1"/>
      <c r="F52" s="1"/>
      <c r="G52" s="85" t="s">
        <v>59</v>
      </c>
      <c r="H52" s="77"/>
      <c r="I52" s="77"/>
      <c r="J52" s="71" t="s">
        <v>16</v>
      </c>
      <c r="K52" s="77" t="s">
        <v>160</v>
      </c>
      <c r="L52" s="71">
        <v>229269</v>
      </c>
      <c r="M52" s="71">
        <v>229269</v>
      </c>
      <c r="N52" s="71">
        <v>168</v>
      </c>
      <c r="O52" s="10">
        <v>25</v>
      </c>
      <c r="P52" s="14"/>
      <c r="Q52" s="14"/>
      <c r="R52" s="11">
        <v>17900</v>
      </c>
      <c r="S52" s="89">
        <f>R52+Q53</f>
        <v>29822</v>
      </c>
    </row>
    <row r="53" spans="1:19" ht="103.5" customHeight="1" x14ac:dyDescent="0.3">
      <c r="A53" s="77"/>
      <c r="B53" s="71"/>
      <c r="C53" s="71"/>
      <c r="D53" s="85"/>
      <c r="E53" s="2" t="s">
        <v>57</v>
      </c>
      <c r="F53" s="2" t="s">
        <v>58</v>
      </c>
      <c r="G53" s="85"/>
      <c r="H53" s="77"/>
      <c r="I53" s="77"/>
      <c r="J53" s="71"/>
      <c r="K53" s="77"/>
      <c r="L53" s="71"/>
      <c r="M53" s="71"/>
      <c r="N53" s="71"/>
      <c r="O53" s="16"/>
      <c r="P53" s="2" t="s">
        <v>152</v>
      </c>
      <c r="Q53" s="12">
        <v>11922</v>
      </c>
      <c r="R53" s="13"/>
      <c r="S53" s="91"/>
    </row>
    <row r="54" spans="1:19" ht="48" customHeight="1" x14ac:dyDescent="0.3">
      <c r="A54" s="14">
        <v>35</v>
      </c>
      <c r="B54" s="10" t="s">
        <v>443</v>
      </c>
      <c r="C54" s="2" t="s">
        <v>442</v>
      </c>
      <c r="D54" s="2" t="s">
        <v>60</v>
      </c>
      <c r="E54" s="2"/>
      <c r="F54" s="2"/>
      <c r="G54" s="2"/>
      <c r="H54" s="14"/>
      <c r="I54" s="14"/>
      <c r="J54" s="10" t="s">
        <v>16</v>
      </c>
      <c r="K54" s="10" t="s">
        <v>160</v>
      </c>
      <c r="L54" s="10">
        <v>229259</v>
      </c>
      <c r="M54" s="10">
        <v>229259</v>
      </c>
      <c r="N54" s="10">
        <v>12</v>
      </c>
      <c r="O54" s="10">
        <v>12</v>
      </c>
      <c r="P54" s="10"/>
      <c r="Q54" s="10"/>
      <c r="R54" s="11">
        <v>8592</v>
      </c>
      <c r="S54" s="14">
        <v>8592</v>
      </c>
    </row>
    <row r="55" spans="1:19" ht="58.5" customHeight="1" x14ac:dyDescent="0.3">
      <c r="A55" s="14">
        <v>36</v>
      </c>
      <c r="B55" s="10" t="s">
        <v>443</v>
      </c>
      <c r="C55" s="2" t="s">
        <v>442</v>
      </c>
      <c r="D55" s="2" t="s">
        <v>60</v>
      </c>
      <c r="E55" s="2" t="s">
        <v>61</v>
      </c>
      <c r="F55" s="2"/>
      <c r="G55" s="10">
        <v>33007277</v>
      </c>
      <c r="H55" s="10"/>
      <c r="I55" s="10"/>
      <c r="J55" s="10" t="s">
        <v>16</v>
      </c>
      <c r="K55" s="10" t="s">
        <v>160</v>
      </c>
      <c r="L55" s="10">
        <v>229258</v>
      </c>
      <c r="M55" s="10">
        <v>229258</v>
      </c>
      <c r="N55" s="10">
        <v>13</v>
      </c>
      <c r="O55" s="10">
        <v>13</v>
      </c>
      <c r="P55" s="10"/>
      <c r="Q55" s="10"/>
      <c r="R55" s="11">
        <v>9308</v>
      </c>
      <c r="S55" s="14">
        <v>9308</v>
      </c>
    </row>
    <row r="56" spans="1:19" ht="56.25" customHeight="1" x14ac:dyDescent="0.3">
      <c r="A56" s="14">
        <v>37</v>
      </c>
      <c r="B56" s="10" t="s">
        <v>443</v>
      </c>
      <c r="C56" s="2" t="s">
        <v>442</v>
      </c>
      <c r="D56" s="2" t="s">
        <v>74</v>
      </c>
      <c r="E56" s="2"/>
      <c r="F56" s="2" t="s">
        <v>75</v>
      </c>
      <c r="G56" s="10"/>
      <c r="H56" s="10"/>
      <c r="I56" s="10"/>
      <c r="J56" s="10" t="s">
        <v>20</v>
      </c>
      <c r="K56" s="10" t="s">
        <v>160</v>
      </c>
      <c r="L56" s="10" t="s">
        <v>76</v>
      </c>
      <c r="M56" s="10">
        <v>204529</v>
      </c>
      <c r="N56" s="10"/>
      <c r="O56" s="10">
        <v>347</v>
      </c>
      <c r="P56" s="10"/>
      <c r="Q56" s="10"/>
      <c r="R56" s="11">
        <v>211323</v>
      </c>
      <c r="S56" s="14">
        <v>211323</v>
      </c>
    </row>
    <row r="57" spans="1:19" ht="64.5" customHeight="1" x14ac:dyDescent="0.3">
      <c r="A57" s="14">
        <v>38</v>
      </c>
      <c r="B57" s="10" t="s">
        <v>443</v>
      </c>
      <c r="C57" s="2" t="s">
        <v>442</v>
      </c>
      <c r="D57" s="2" t="s">
        <v>77</v>
      </c>
      <c r="E57" s="2"/>
      <c r="F57" s="2"/>
      <c r="G57" s="10"/>
      <c r="H57" s="10"/>
      <c r="I57" s="10"/>
      <c r="J57" s="10" t="s">
        <v>16</v>
      </c>
      <c r="K57" s="10" t="s">
        <v>160</v>
      </c>
      <c r="L57" s="10">
        <v>204528</v>
      </c>
      <c r="M57" s="10">
        <v>204528</v>
      </c>
      <c r="N57" s="10"/>
      <c r="O57" s="10">
        <v>165</v>
      </c>
      <c r="P57" s="10"/>
      <c r="Q57" s="10"/>
      <c r="R57" s="11">
        <v>118140</v>
      </c>
      <c r="S57" s="14">
        <v>118140</v>
      </c>
    </row>
    <row r="58" spans="1:19" ht="47.25" customHeight="1" x14ac:dyDescent="0.3">
      <c r="A58" s="14">
        <v>39</v>
      </c>
      <c r="B58" s="14" t="s">
        <v>443</v>
      </c>
      <c r="C58" s="1" t="s">
        <v>442</v>
      </c>
      <c r="D58" s="1" t="s">
        <v>135</v>
      </c>
      <c r="E58" s="1"/>
      <c r="F58" s="1" t="s">
        <v>136</v>
      </c>
      <c r="G58" s="14"/>
      <c r="H58" s="14"/>
      <c r="I58" s="14"/>
      <c r="J58" s="14" t="s">
        <v>16</v>
      </c>
      <c r="K58" s="10" t="s">
        <v>160</v>
      </c>
      <c r="L58" s="14">
        <v>204527</v>
      </c>
      <c r="M58" s="14">
        <v>204527</v>
      </c>
      <c r="N58" s="14">
        <v>1401</v>
      </c>
      <c r="O58" s="14">
        <v>167</v>
      </c>
      <c r="P58" s="14"/>
      <c r="Q58" s="14"/>
      <c r="R58" s="11">
        <v>119572</v>
      </c>
      <c r="S58" s="14">
        <v>119572</v>
      </c>
    </row>
    <row r="59" spans="1:19" ht="52.5" customHeight="1" x14ac:dyDescent="0.3">
      <c r="A59" s="14">
        <v>40</v>
      </c>
      <c r="B59" s="14" t="s">
        <v>443</v>
      </c>
      <c r="C59" s="1" t="s">
        <v>442</v>
      </c>
      <c r="D59" s="1" t="s">
        <v>137</v>
      </c>
      <c r="E59" s="1"/>
      <c r="F59" s="1" t="s">
        <v>138</v>
      </c>
      <c r="G59" s="14"/>
      <c r="H59" s="14"/>
      <c r="I59" s="14"/>
      <c r="J59" s="14" t="s">
        <v>16</v>
      </c>
      <c r="K59" s="10" t="s">
        <v>160</v>
      </c>
      <c r="L59" s="14" t="s">
        <v>139</v>
      </c>
      <c r="M59" s="14">
        <v>204514</v>
      </c>
      <c r="N59" s="14">
        <v>1402</v>
      </c>
      <c r="O59" s="14">
        <v>169</v>
      </c>
      <c r="P59" s="14"/>
      <c r="Q59" s="14"/>
      <c r="R59" s="11">
        <v>121004</v>
      </c>
      <c r="S59" s="14">
        <v>121004</v>
      </c>
    </row>
    <row r="60" spans="1:19" ht="52.5" customHeight="1" x14ac:dyDescent="0.3">
      <c r="A60" s="14">
        <v>41</v>
      </c>
      <c r="B60" s="14" t="s">
        <v>443</v>
      </c>
      <c r="C60" s="1" t="s">
        <v>442</v>
      </c>
      <c r="D60" s="1" t="s">
        <v>445</v>
      </c>
      <c r="E60" s="1" t="s">
        <v>140</v>
      </c>
      <c r="F60" s="1"/>
      <c r="G60" s="14"/>
      <c r="H60" s="92" t="s">
        <v>169</v>
      </c>
      <c r="I60" s="93"/>
      <c r="J60" s="14" t="s">
        <v>16</v>
      </c>
      <c r="K60" s="10" t="s">
        <v>160</v>
      </c>
      <c r="L60" s="14"/>
      <c r="M60" s="14"/>
      <c r="N60" s="14"/>
      <c r="O60" s="14">
        <v>477</v>
      </c>
      <c r="P60" s="14"/>
      <c r="Q60" s="14"/>
      <c r="R60" s="11">
        <v>341532</v>
      </c>
      <c r="S60" s="14">
        <v>341532</v>
      </c>
    </row>
    <row r="61" spans="1:19" ht="39.75" customHeight="1" x14ac:dyDescent="0.3">
      <c r="A61" s="77">
        <v>42</v>
      </c>
      <c r="B61" s="71" t="s">
        <v>443</v>
      </c>
      <c r="C61" s="85" t="s">
        <v>442</v>
      </c>
      <c r="D61" s="85" t="s">
        <v>62</v>
      </c>
      <c r="E61" s="2" t="s">
        <v>63</v>
      </c>
      <c r="F61" s="2" t="s">
        <v>64</v>
      </c>
      <c r="G61" s="71"/>
      <c r="H61" s="71"/>
      <c r="I61" s="71"/>
      <c r="J61" s="71" t="s">
        <v>16</v>
      </c>
      <c r="K61" s="71" t="s">
        <v>160</v>
      </c>
      <c r="L61" s="71" t="s">
        <v>65</v>
      </c>
      <c r="M61" s="71">
        <v>203256</v>
      </c>
      <c r="N61" s="71">
        <v>539</v>
      </c>
      <c r="O61" s="10">
        <v>157</v>
      </c>
      <c r="P61" s="10"/>
      <c r="Q61" s="10"/>
      <c r="R61" s="11">
        <v>112412</v>
      </c>
      <c r="S61" s="89">
        <f>R61+Q62+Q63</f>
        <v>987292</v>
      </c>
    </row>
    <row r="62" spans="1:19" ht="39.75" customHeight="1" x14ac:dyDescent="0.3">
      <c r="A62" s="77"/>
      <c r="B62" s="71"/>
      <c r="C62" s="71"/>
      <c r="D62" s="85"/>
      <c r="E62" s="2"/>
      <c r="F62" s="2"/>
      <c r="G62" s="71"/>
      <c r="H62" s="71"/>
      <c r="I62" s="71"/>
      <c r="J62" s="71"/>
      <c r="K62" s="71"/>
      <c r="L62" s="71"/>
      <c r="M62" s="71"/>
      <c r="N62" s="71"/>
      <c r="O62" s="10"/>
      <c r="P62" s="2" t="s">
        <v>154</v>
      </c>
      <c r="Q62" s="12">
        <v>807153</v>
      </c>
      <c r="R62" s="13"/>
      <c r="S62" s="90"/>
    </row>
    <row r="63" spans="1:19" ht="39.75" customHeight="1" x14ac:dyDescent="0.3">
      <c r="A63" s="77"/>
      <c r="B63" s="71"/>
      <c r="C63" s="71"/>
      <c r="D63" s="85"/>
      <c r="E63" s="2"/>
      <c r="F63" s="2"/>
      <c r="G63" s="71"/>
      <c r="H63" s="71"/>
      <c r="I63" s="71"/>
      <c r="J63" s="71"/>
      <c r="K63" s="71"/>
      <c r="L63" s="71"/>
      <c r="M63" s="71"/>
      <c r="N63" s="71"/>
      <c r="O63" s="10"/>
      <c r="P63" s="10" t="s">
        <v>153</v>
      </c>
      <c r="Q63" s="12">
        <v>67727</v>
      </c>
      <c r="R63" s="13"/>
      <c r="S63" s="91"/>
    </row>
    <row r="64" spans="1:19" ht="32.25" customHeight="1" x14ac:dyDescent="0.3">
      <c r="A64" s="77">
        <v>43</v>
      </c>
      <c r="B64" s="71" t="s">
        <v>443</v>
      </c>
      <c r="C64" s="85" t="s">
        <v>442</v>
      </c>
      <c r="D64" s="85" t="s">
        <v>445</v>
      </c>
      <c r="E64" s="2" t="s">
        <v>66</v>
      </c>
      <c r="F64" s="2"/>
      <c r="G64" s="71"/>
      <c r="H64" s="99" t="s">
        <v>170</v>
      </c>
      <c r="I64" s="100"/>
      <c r="J64" s="71" t="s">
        <v>16</v>
      </c>
      <c r="K64" s="71" t="s">
        <v>160</v>
      </c>
      <c r="L64" s="71"/>
      <c r="M64" s="71"/>
      <c r="N64" s="10"/>
      <c r="O64" s="10">
        <v>81</v>
      </c>
      <c r="P64" s="10"/>
      <c r="Q64" s="10"/>
      <c r="R64" s="11">
        <v>57996</v>
      </c>
      <c r="S64" s="89">
        <f>R64+Q65+Q66</f>
        <v>1077408</v>
      </c>
    </row>
    <row r="65" spans="1:19" ht="62.25" customHeight="1" x14ac:dyDescent="0.3">
      <c r="A65" s="77"/>
      <c r="B65" s="71"/>
      <c r="C65" s="71"/>
      <c r="D65" s="85"/>
      <c r="E65" s="2"/>
      <c r="F65" s="2"/>
      <c r="G65" s="71"/>
      <c r="H65" s="104"/>
      <c r="I65" s="105"/>
      <c r="J65" s="71"/>
      <c r="K65" s="71"/>
      <c r="L65" s="71"/>
      <c r="M65" s="71"/>
      <c r="N65" s="10"/>
      <c r="O65" s="10"/>
      <c r="P65" s="2" t="s">
        <v>155</v>
      </c>
      <c r="Q65" s="12">
        <v>848841</v>
      </c>
      <c r="R65" s="13"/>
      <c r="S65" s="90"/>
    </row>
    <row r="66" spans="1:19" ht="30" customHeight="1" x14ac:dyDescent="0.3">
      <c r="A66" s="77"/>
      <c r="B66" s="71"/>
      <c r="C66" s="71"/>
      <c r="D66" s="85"/>
      <c r="E66" s="2"/>
      <c r="F66" s="2"/>
      <c r="G66" s="71"/>
      <c r="H66" s="101"/>
      <c r="I66" s="102"/>
      <c r="J66" s="71"/>
      <c r="K66" s="71"/>
      <c r="L66" s="71"/>
      <c r="M66" s="71"/>
      <c r="N66" s="10"/>
      <c r="O66" s="10"/>
      <c r="P66" s="10" t="s">
        <v>153</v>
      </c>
      <c r="Q66" s="12">
        <v>170571</v>
      </c>
      <c r="R66" s="13"/>
      <c r="S66" s="91"/>
    </row>
    <row r="67" spans="1:19" ht="33.75" customHeight="1" x14ac:dyDescent="0.3">
      <c r="A67" s="77">
        <v>44</v>
      </c>
      <c r="B67" s="71" t="s">
        <v>443</v>
      </c>
      <c r="C67" s="85" t="s">
        <v>442</v>
      </c>
      <c r="D67" s="85" t="s">
        <v>67</v>
      </c>
      <c r="E67" s="2" t="s">
        <v>68</v>
      </c>
      <c r="F67" s="2" t="s">
        <v>69</v>
      </c>
      <c r="G67" s="71">
        <v>1400820400137</v>
      </c>
      <c r="H67" s="71"/>
      <c r="I67" s="71"/>
      <c r="J67" s="71" t="s">
        <v>16</v>
      </c>
      <c r="K67" s="71" t="s">
        <v>160</v>
      </c>
      <c r="L67" s="71">
        <v>223641</v>
      </c>
      <c r="M67" s="71">
        <v>223641</v>
      </c>
      <c r="N67" s="71">
        <v>600</v>
      </c>
      <c r="O67" s="10">
        <v>158</v>
      </c>
      <c r="P67" s="10"/>
      <c r="Q67" s="10"/>
      <c r="R67" s="11">
        <v>113128</v>
      </c>
      <c r="S67" s="89">
        <f>R67+Q68+Q69</f>
        <v>486442</v>
      </c>
    </row>
    <row r="68" spans="1:19" ht="75.75" customHeight="1" x14ac:dyDescent="0.3">
      <c r="A68" s="77"/>
      <c r="B68" s="71"/>
      <c r="C68" s="71"/>
      <c r="D68" s="85"/>
      <c r="E68" s="2"/>
      <c r="F68" s="2"/>
      <c r="G68" s="71"/>
      <c r="H68" s="71"/>
      <c r="I68" s="71"/>
      <c r="J68" s="71"/>
      <c r="K68" s="71"/>
      <c r="L68" s="71"/>
      <c r="M68" s="71"/>
      <c r="N68" s="71"/>
      <c r="O68" s="10"/>
      <c r="P68" s="2" t="s">
        <v>156</v>
      </c>
      <c r="Q68" s="12">
        <v>248088</v>
      </c>
      <c r="R68" s="13"/>
      <c r="S68" s="90"/>
    </row>
    <row r="69" spans="1:19" ht="49.5" customHeight="1" x14ac:dyDescent="0.3">
      <c r="A69" s="77"/>
      <c r="B69" s="71"/>
      <c r="C69" s="71"/>
      <c r="D69" s="85"/>
      <c r="E69" s="2"/>
      <c r="F69" s="2"/>
      <c r="G69" s="71"/>
      <c r="H69" s="71"/>
      <c r="I69" s="71"/>
      <c r="J69" s="71"/>
      <c r="K69" s="71"/>
      <c r="L69" s="71"/>
      <c r="M69" s="71"/>
      <c r="N69" s="71"/>
      <c r="O69" s="10"/>
      <c r="P69" s="2" t="s">
        <v>157</v>
      </c>
      <c r="Q69" s="12">
        <v>125226</v>
      </c>
      <c r="R69" s="13"/>
      <c r="S69" s="91"/>
    </row>
    <row r="70" spans="1:19" s="22" customFormat="1" ht="54.75" customHeight="1" x14ac:dyDescent="0.3">
      <c r="A70" s="14">
        <v>45</v>
      </c>
      <c r="B70" s="18" t="s">
        <v>443</v>
      </c>
      <c r="C70" s="3" t="s">
        <v>442</v>
      </c>
      <c r="D70" s="3" t="s">
        <v>70</v>
      </c>
      <c r="E70" s="19" t="s">
        <v>71</v>
      </c>
      <c r="F70" s="3" t="s">
        <v>72</v>
      </c>
      <c r="G70" s="18"/>
      <c r="H70" s="18"/>
      <c r="I70" s="18"/>
      <c r="J70" s="18" t="s">
        <v>16</v>
      </c>
      <c r="K70" s="18"/>
      <c r="L70" s="18">
        <v>225104</v>
      </c>
      <c r="M70" s="18">
        <v>225104</v>
      </c>
      <c r="N70" s="18">
        <v>587</v>
      </c>
      <c r="O70" s="18">
        <v>34</v>
      </c>
      <c r="P70" s="18"/>
      <c r="Q70" s="18"/>
      <c r="R70" s="20">
        <v>24344</v>
      </c>
      <c r="S70" s="21">
        <v>24344</v>
      </c>
    </row>
    <row r="71" spans="1:19" ht="20.149999999999999" customHeight="1" x14ac:dyDescent="0.3">
      <c r="A71" s="14">
        <v>46</v>
      </c>
      <c r="B71" s="10" t="s">
        <v>173</v>
      </c>
      <c r="C71" s="10" t="s">
        <v>174</v>
      </c>
      <c r="D71" s="2" t="s">
        <v>175</v>
      </c>
      <c r="E71" s="2" t="s">
        <v>176</v>
      </c>
      <c r="F71" s="2" t="s">
        <v>177</v>
      </c>
      <c r="G71" s="10"/>
      <c r="H71" s="10">
        <v>13</v>
      </c>
      <c r="I71" s="14" t="s">
        <v>178</v>
      </c>
      <c r="J71" s="10" t="s">
        <v>16</v>
      </c>
      <c r="K71" s="10" t="s">
        <v>160</v>
      </c>
      <c r="L71" s="10">
        <v>124784</v>
      </c>
      <c r="M71" s="10">
        <v>124784</v>
      </c>
      <c r="N71" s="10">
        <v>11749</v>
      </c>
      <c r="O71" s="10">
        <v>210</v>
      </c>
      <c r="P71" s="2"/>
      <c r="Q71" s="2"/>
      <c r="R71" s="4">
        <v>28350</v>
      </c>
      <c r="S71" s="23">
        <f>O71*135</f>
        <v>28350</v>
      </c>
    </row>
    <row r="72" spans="1:19" ht="20.149999999999999" customHeight="1" x14ac:dyDescent="0.3">
      <c r="A72" s="77">
        <v>47</v>
      </c>
      <c r="B72" s="71" t="s">
        <v>173</v>
      </c>
      <c r="C72" s="71" t="s">
        <v>174</v>
      </c>
      <c r="D72" s="85" t="s">
        <v>179</v>
      </c>
      <c r="E72" s="2" t="s">
        <v>180</v>
      </c>
      <c r="F72" s="2" t="s">
        <v>181</v>
      </c>
      <c r="G72" s="71"/>
      <c r="H72" s="71" t="s">
        <v>182</v>
      </c>
      <c r="I72" s="71" t="s">
        <v>183</v>
      </c>
      <c r="J72" s="71" t="s">
        <v>20</v>
      </c>
      <c r="K72" s="71" t="s">
        <v>160</v>
      </c>
      <c r="L72" s="71">
        <v>122643</v>
      </c>
      <c r="M72" s="71">
        <v>122643</v>
      </c>
      <c r="N72" s="71">
        <v>5735</v>
      </c>
      <c r="O72" s="10">
        <v>335</v>
      </c>
      <c r="P72" s="2"/>
      <c r="Q72" s="2"/>
      <c r="R72" s="4">
        <v>38525</v>
      </c>
      <c r="S72" s="75">
        <f>R72+Q73</f>
        <v>65324</v>
      </c>
    </row>
    <row r="73" spans="1:19" ht="66.75" customHeight="1" x14ac:dyDescent="0.3">
      <c r="A73" s="77"/>
      <c r="B73" s="71"/>
      <c r="C73" s="71"/>
      <c r="D73" s="85"/>
      <c r="E73" s="2"/>
      <c r="F73" s="2"/>
      <c r="G73" s="71"/>
      <c r="H73" s="71"/>
      <c r="I73" s="71"/>
      <c r="J73" s="71"/>
      <c r="K73" s="71"/>
      <c r="L73" s="71"/>
      <c r="M73" s="71"/>
      <c r="N73" s="71"/>
      <c r="O73" s="10"/>
      <c r="P73" s="2" t="s">
        <v>184</v>
      </c>
      <c r="Q73" s="24">
        <v>26799</v>
      </c>
      <c r="R73" s="25"/>
      <c r="S73" s="76"/>
    </row>
    <row r="74" spans="1:19" ht="50.25" customHeight="1" x14ac:dyDescent="0.3">
      <c r="A74" s="14">
        <v>48</v>
      </c>
      <c r="B74" s="14" t="s">
        <v>173</v>
      </c>
      <c r="C74" s="14" t="s">
        <v>174</v>
      </c>
      <c r="D74" s="1" t="s">
        <v>185</v>
      </c>
      <c r="E74" s="1" t="s">
        <v>186</v>
      </c>
      <c r="F74" s="1" t="s">
        <v>187</v>
      </c>
      <c r="G74" s="14" t="s">
        <v>188</v>
      </c>
      <c r="H74" s="14" t="s">
        <v>182</v>
      </c>
      <c r="I74" s="14" t="s">
        <v>189</v>
      </c>
      <c r="J74" s="14" t="s">
        <v>20</v>
      </c>
      <c r="K74" s="14" t="s">
        <v>160</v>
      </c>
      <c r="L74" s="14">
        <v>101553</v>
      </c>
      <c r="M74" s="14">
        <v>101553</v>
      </c>
      <c r="N74" s="14">
        <v>612</v>
      </c>
      <c r="O74" s="14">
        <v>37</v>
      </c>
      <c r="P74" s="1"/>
      <c r="Q74" s="1"/>
      <c r="R74" s="4">
        <v>4255</v>
      </c>
      <c r="S74" s="23">
        <f>O74*115</f>
        <v>4255</v>
      </c>
    </row>
    <row r="75" spans="1:19" ht="50.25" customHeight="1" x14ac:dyDescent="0.3">
      <c r="A75" s="14">
        <v>49</v>
      </c>
      <c r="B75" s="14" t="s">
        <v>173</v>
      </c>
      <c r="C75" s="14" t="s">
        <v>174</v>
      </c>
      <c r="D75" s="1" t="s">
        <v>190</v>
      </c>
      <c r="E75" s="1" t="s">
        <v>191</v>
      </c>
      <c r="F75" s="1" t="s">
        <v>192</v>
      </c>
      <c r="G75" s="14"/>
      <c r="H75" s="14" t="s">
        <v>182</v>
      </c>
      <c r="I75" s="14" t="s">
        <v>189</v>
      </c>
      <c r="J75" s="14" t="s">
        <v>20</v>
      </c>
      <c r="K75" s="14" t="s">
        <v>160</v>
      </c>
      <c r="L75" s="14">
        <v>101550</v>
      </c>
      <c r="M75" s="14">
        <v>101550</v>
      </c>
      <c r="N75" s="14">
        <v>5000</v>
      </c>
      <c r="O75" s="14">
        <v>172</v>
      </c>
      <c r="P75" s="1"/>
      <c r="Q75" s="1"/>
      <c r="R75" s="4">
        <v>19780</v>
      </c>
      <c r="S75" s="23">
        <f>O75*115</f>
        <v>19780</v>
      </c>
    </row>
    <row r="76" spans="1:19" ht="54" customHeight="1" x14ac:dyDescent="0.3">
      <c r="A76" s="14">
        <v>50</v>
      </c>
      <c r="B76" s="14" t="s">
        <v>173</v>
      </c>
      <c r="C76" s="14" t="s">
        <v>174</v>
      </c>
      <c r="D76" s="1" t="s">
        <v>193</v>
      </c>
      <c r="E76" s="1" t="s">
        <v>194</v>
      </c>
      <c r="F76" s="1" t="s">
        <v>195</v>
      </c>
      <c r="G76" s="14" t="s">
        <v>196</v>
      </c>
      <c r="H76" s="14" t="s">
        <v>182</v>
      </c>
      <c r="I76" s="14" t="s">
        <v>197</v>
      </c>
      <c r="J76" s="14" t="s">
        <v>16</v>
      </c>
      <c r="K76" s="14" t="s">
        <v>160</v>
      </c>
      <c r="L76" s="14">
        <v>132164</v>
      </c>
      <c r="M76" s="14">
        <v>132164</v>
      </c>
      <c r="N76" s="14">
        <v>1792</v>
      </c>
      <c r="O76" s="14">
        <v>85</v>
      </c>
      <c r="P76" s="1"/>
      <c r="Q76" s="1"/>
      <c r="R76" s="4">
        <v>11475</v>
      </c>
      <c r="S76" s="23">
        <f>O76*135</f>
        <v>11475</v>
      </c>
    </row>
    <row r="77" spans="1:19" ht="113.25" customHeight="1" x14ac:dyDescent="0.3">
      <c r="A77" s="14">
        <v>51</v>
      </c>
      <c r="B77" s="14" t="s">
        <v>173</v>
      </c>
      <c r="C77" s="14" t="s">
        <v>174</v>
      </c>
      <c r="D77" s="2" t="s">
        <v>198</v>
      </c>
      <c r="E77" s="2"/>
      <c r="F77" s="2"/>
      <c r="G77" s="10"/>
      <c r="H77" s="2" t="s">
        <v>182</v>
      </c>
      <c r="I77" s="10" t="s">
        <v>197</v>
      </c>
      <c r="J77" s="10" t="s">
        <v>16</v>
      </c>
      <c r="K77" s="2" t="s">
        <v>160</v>
      </c>
      <c r="L77" s="10">
        <v>132163</v>
      </c>
      <c r="M77" s="10">
        <v>132163</v>
      </c>
      <c r="N77" s="10">
        <v>3271</v>
      </c>
      <c r="O77" s="10">
        <v>12</v>
      </c>
      <c r="P77" s="2"/>
      <c r="Q77" s="2"/>
      <c r="R77" s="4">
        <v>1620</v>
      </c>
      <c r="S77" s="23">
        <f>O77*135</f>
        <v>1620</v>
      </c>
    </row>
    <row r="78" spans="1:19" s="26" customFormat="1" ht="220.5" customHeight="1" x14ac:dyDescent="0.35">
      <c r="A78" s="14">
        <v>52</v>
      </c>
      <c r="B78" s="10" t="s">
        <v>173</v>
      </c>
      <c r="C78" s="10" t="s">
        <v>174</v>
      </c>
      <c r="D78" s="2" t="s">
        <v>199</v>
      </c>
      <c r="E78" s="2" t="s">
        <v>200</v>
      </c>
      <c r="F78" s="2" t="s">
        <v>201</v>
      </c>
      <c r="G78" s="10" t="s">
        <v>202</v>
      </c>
      <c r="H78" s="2" t="s">
        <v>182</v>
      </c>
      <c r="I78" s="2" t="s">
        <v>203</v>
      </c>
      <c r="J78" s="10" t="s">
        <v>16</v>
      </c>
      <c r="K78" s="2" t="s">
        <v>160</v>
      </c>
      <c r="L78" s="10">
        <v>126684</v>
      </c>
      <c r="M78" s="10">
        <v>126684</v>
      </c>
      <c r="N78" s="10">
        <v>20</v>
      </c>
      <c r="O78" s="10">
        <v>20</v>
      </c>
      <c r="P78" s="2"/>
      <c r="Q78" s="2"/>
      <c r="R78" s="4">
        <v>2700</v>
      </c>
      <c r="S78" s="23">
        <f>O78*135</f>
        <v>2700</v>
      </c>
    </row>
    <row r="79" spans="1:19" s="26" customFormat="1" ht="123.75" customHeight="1" x14ac:dyDescent="0.35">
      <c r="A79" s="77">
        <v>53</v>
      </c>
      <c r="B79" s="77" t="s">
        <v>173</v>
      </c>
      <c r="C79" s="77" t="s">
        <v>174</v>
      </c>
      <c r="D79" s="1" t="s">
        <v>204</v>
      </c>
      <c r="E79" s="2"/>
      <c r="F79" s="2"/>
      <c r="G79" s="10"/>
      <c r="H79" s="77" t="s">
        <v>182</v>
      </c>
      <c r="I79" s="85" t="s">
        <v>203</v>
      </c>
      <c r="J79" s="77" t="s">
        <v>16</v>
      </c>
      <c r="K79" s="85" t="s">
        <v>160</v>
      </c>
      <c r="L79" s="77">
        <v>126682</v>
      </c>
      <c r="M79" s="77">
        <v>126682</v>
      </c>
      <c r="N79" s="77">
        <v>1432</v>
      </c>
      <c r="O79" s="77">
        <v>22</v>
      </c>
      <c r="P79" s="85"/>
      <c r="Q79" s="2"/>
      <c r="R79" s="87">
        <v>2970</v>
      </c>
      <c r="S79" s="88">
        <f>O79*135</f>
        <v>2970</v>
      </c>
    </row>
    <row r="80" spans="1:19" s="26" customFormat="1" ht="159" customHeight="1" x14ac:dyDescent="0.35">
      <c r="A80" s="77"/>
      <c r="B80" s="77"/>
      <c r="C80" s="77"/>
      <c r="D80" s="1" t="s">
        <v>205</v>
      </c>
      <c r="E80" s="2"/>
      <c r="F80" s="2"/>
      <c r="G80" s="10"/>
      <c r="H80" s="77"/>
      <c r="I80" s="85"/>
      <c r="J80" s="77"/>
      <c r="K80" s="85"/>
      <c r="L80" s="77"/>
      <c r="M80" s="77"/>
      <c r="N80" s="77"/>
      <c r="O80" s="77"/>
      <c r="P80" s="85"/>
      <c r="Q80" s="2"/>
      <c r="R80" s="87"/>
      <c r="S80" s="88"/>
    </row>
    <row r="81" spans="1:19" s="26" customFormat="1" ht="127.5" customHeight="1" x14ac:dyDescent="0.35">
      <c r="A81" s="77"/>
      <c r="B81" s="77"/>
      <c r="C81" s="77"/>
      <c r="D81" s="1" t="s">
        <v>206</v>
      </c>
      <c r="E81" s="2"/>
      <c r="F81" s="2"/>
      <c r="G81" s="10"/>
      <c r="H81" s="77"/>
      <c r="I81" s="85"/>
      <c r="J81" s="77"/>
      <c r="K81" s="85"/>
      <c r="L81" s="77"/>
      <c r="M81" s="77"/>
      <c r="N81" s="77"/>
      <c r="O81" s="77"/>
      <c r="P81" s="85"/>
      <c r="Q81" s="2"/>
      <c r="R81" s="87"/>
      <c r="S81" s="88"/>
    </row>
    <row r="82" spans="1:19" s="26" customFormat="1" ht="127.5" customHeight="1" x14ac:dyDescent="0.35">
      <c r="A82" s="77"/>
      <c r="B82" s="77"/>
      <c r="C82" s="77"/>
      <c r="D82" s="1" t="s">
        <v>207</v>
      </c>
      <c r="E82" s="2"/>
      <c r="F82" s="2"/>
      <c r="G82" s="10"/>
      <c r="H82" s="77"/>
      <c r="I82" s="85"/>
      <c r="J82" s="77"/>
      <c r="K82" s="85"/>
      <c r="L82" s="77"/>
      <c r="M82" s="77"/>
      <c r="N82" s="77"/>
      <c r="O82" s="77"/>
      <c r="P82" s="85"/>
      <c r="Q82" s="2"/>
      <c r="R82" s="87"/>
      <c r="S82" s="88"/>
    </row>
    <row r="83" spans="1:19" s="26" customFormat="1" ht="133.5" customHeight="1" x14ac:dyDescent="0.35">
      <c r="A83" s="77"/>
      <c r="B83" s="77"/>
      <c r="C83" s="77"/>
      <c r="D83" s="1" t="s">
        <v>208</v>
      </c>
      <c r="E83" s="2"/>
      <c r="F83" s="2"/>
      <c r="G83" s="10"/>
      <c r="H83" s="77"/>
      <c r="I83" s="85"/>
      <c r="J83" s="77"/>
      <c r="K83" s="85"/>
      <c r="L83" s="77"/>
      <c r="M83" s="77"/>
      <c r="N83" s="77"/>
      <c r="O83" s="77"/>
      <c r="P83" s="85"/>
      <c r="Q83" s="2"/>
      <c r="R83" s="87"/>
      <c r="S83" s="88"/>
    </row>
    <row r="84" spans="1:19" s="26" customFormat="1" ht="124.5" customHeight="1" x14ac:dyDescent="0.35">
      <c r="A84" s="77"/>
      <c r="B84" s="77"/>
      <c r="C84" s="77"/>
      <c r="D84" s="1" t="s">
        <v>209</v>
      </c>
      <c r="E84" s="2"/>
      <c r="F84" s="2"/>
      <c r="G84" s="10"/>
      <c r="H84" s="77"/>
      <c r="I84" s="85"/>
      <c r="J84" s="77"/>
      <c r="K84" s="85"/>
      <c r="L84" s="77"/>
      <c r="M84" s="77"/>
      <c r="N84" s="77"/>
      <c r="O84" s="77"/>
      <c r="P84" s="85"/>
      <c r="Q84" s="2"/>
      <c r="R84" s="87"/>
      <c r="S84" s="88"/>
    </row>
    <row r="85" spans="1:19" s="26" customFormat="1" ht="127.5" customHeight="1" x14ac:dyDescent="0.35">
      <c r="A85" s="77"/>
      <c r="B85" s="77"/>
      <c r="C85" s="77"/>
      <c r="D85" s="1" t="s">
        <v>210</v>
      </c>
      <c r="E85" s="2"/>
      <c r="F85" s="2"/>
      <c r="G85" s="10"/>
      <c r="H85" s="77"/>
      <c r="I85" s="85"/>
      <c r="J85" s="77"/>
      <c r="K85" s="85"/>
      <c r="L85" s="77"/>
      <c r="M85" s="77"/>
      <c r="N85" s="77"/>
      <c r="O85" s="77"/>
      <c r="P85" s="85"/>
      <c r="Q85" s="2"/>
      <c r="R85" s="87"/>
      <c r="S85" s="88"/>
    </row>
    <row r="86" spans="1:19" ht="125.25" customHeight="1" x14ac:dyDescent="0.3">
      <c r="A86" s="77"/>
      <c r="B86" s="77"/>
      <c r="C86" s="77"/>
      <c r="D86" s="1" t="s">
        <v>211</v>
      </c>
      <c r="E86" s="1" t="s">
        <v>212</v>
      </c>
      <c r="F86" s="1" t="s">
        <v>213</v>
      </c>
      <c r="G86" s="14" t="s">
        <v>202</v>
      </c>
      <c r="H86" s="77"/>
      <c r="I86" s="85"/>
      <c r="J86" s="77"/>
      <c r="K86" s="85"/>
      <c r="L86" s="77"/>
      <c r="M86" s="77"/>
      <c r="N86" s="77"/>
      <c r="O86" s="77"/>
      <c r="P86" s="85"/>
      <c r="Q86" s="2"/>
      <c r="R86" s="87"/>
      <c r="S86" s="88"/>
    </row>
    <row r="87" spans="1:19" ht="20.149999999999999" customHeight="1" x14ac:dyDescent="0.3">
      <c r="A87" s="77">
        <v>54</v>
      </c>
      <c r="B87" s="71" t="s">
        <v>173</v>
      </c>
      <c r="C87" s="71" t="s">
        <v>174</v>
      </c>
      <c r="D87" s="85" t="s">
        <v>214</v>
      </c>
      <c r="E87" s="1"/>
      <c r="F87" s="1"/>
      <c r="G87" s="71" t="s">
        <v>215</v>
      </c>
      <c r="H87" s="77" t="s">
        <v>182</v>
      </c>
      <c r="I87" s="77" t="s">
        <v>203</v>
      </c>
      <c r="J87" s="71" t="s">
        <v>16</v>
      </c>
      <c r="K87" s="77" t="s">
        <v>160</v>
      </c>
      <c r="L87" s="71">
        <v>126683</v>
      </c>
      <c r="M87" s="71">
        <v>126683</v>
      </c>
      <c r="N87" s="71">
        <v>103</v>
      </c>
      <c r="O87" s="10">
        <v>35</v>
      </c>
      <c r="P87" s="1"/>
      <c r="Q87" s="1"/>
      <c r="R87" s="4">
        <v>4725</v>
      </c>
      <c r="S87" s="75">
        <f>R87+Q88</f>
        <v>18508</v>
      </c>
    </row>
    <row r="88" spans="1:19" ht="33.75" customHeight="1" x14ac:dyDescent="0.3">
      <c r="A88" s="77"/>
      <c r="B88" s="71"/>
      <c r="C88" s="71"/>
      <c r="D88" s="85"/>
      <c r="E88" s="2" t="s">
        <v>216</v>
      </c>
      <c r="F88" s="2" t="s">
        <v>217</v>
      </c>
      <c r="G88" s="71"/>
      <c r="H88" s="77"/>
      <c r="I88" s="77"/>
      <c r="J88" s="71"/>
      <c r="K88" s="77"/>
      <c r="L88" s="71"/>
      <c r="M88" s="71"/>
      <c r="N88" s="71"/>
      <c r="O88" s="16"/>
      <c r="P88" s="27" t="s">
        <v>218</v>
      </c>
      <c r="Q88" s="28">
        <v>13783</v>
      </c>
      <c r="R88" s="13"/>
      <c r="S88" s="76"/>
    </row>
    <row r="89" spans="1:19" s="26" customFormat="1" ht="409.5" x14ac:dyDescent="0.35">
      <c r="A89" s="14">
        <v>55</v>
      </c>
      <c r="B89" s="10" t="s">
        <v>173</v>
      </c>
      <c r="C89" s="10" t="s">
        <v>174</v>
      </c>
      <c r="D89" s="2" t="s">
        <v>219</v>
      </c>
      <c r="E89" s="2" t="s">
        <v>220</v>
      </c>
      <c r="F89" s="2" t="s">
        <v>221</v>
      </c>
      <c r="G89" s="2" t="s">
        <v>222</v>
      </c>
      <c r="H89" s="2" t="s">
        <v>182</v>
      </c>
      <c r="I89" s="2" t="s">
        <v>223</v>
      </c>
      <c r="J89" s="10" t="s">
        <v>16</v>
      </c>
      <c r="K89" s="2" t="s">
        <v>160</v>
      </c>
      <c r="L89" s="10">
        <v>104152</v>
      </c>
      <c r="M89" s="10">
        <v>104152</v>
      </c>
      <c r="N89" s="10">
        <v>718</v>
      </c>
      <c r="O89" s="10">
        <v>19</v>
      </c>
      <c r="P89" s="2"/>
      <c r="Q89" s="2"/>
      <c r="R89" s="4">
        <v>2565</v>
      </c>
      <c r="S89" s="23">
        <f t="shared" ref="S89:S95" si="0">O89*135</f>
        <v>2565</v>
      </c>
    </row>
    <row r="90" spans="1:19" ht="20.149999999999999" customHeight="1" x14ac:dyDescent="0.3">
      <c r="A90" s="14">
        <v>56</v>
      </c>
      <c r="B90" s="10" t="s">
        <v>173</v>
      </c>
      <c r="C90" s="10" t="s">
        <v>174</v>
      </c>
      <c r="D90" s="2" t="s">
        <v>224</v>
      </c>
      <c r="E90" s="2" t="s">
        <v>225</v>
      </c>
      <c r="F90" s="2" t="s">
        <v>226</v>
      </c>
      <c r="G90" s="10"/>
      <c r="H90" s="14" t="s">
        <v>182</v>
      </c>
      <c r="I90" s="14" t="s">
        <v>227</v>
      </c>
      <c r="J90" s="10" t="s">
        <v>16</v>
      </c>
      <c r="K90" s="10" t="s">
        <v>160</v>
      </c>
      <c r="L90" s="10">
        <v>104176</v>
      </c>
      <c r="M90" s="10">
        <v>104176</v>
      </c>
      <c r="N90" s="10">
        <v>13</v>
      </c>
      <c r="O90" s="10">
        <v>13</v>
      </c>
      <c r="P90" s="2"/>
      <c r="Q90" s="2"/>
      <c r="R90" s="4">
        <v>1755</v>
      </c>
      <c r="S90" s="23">
        <f t="shared" si="0"/>
        <v>1755</v>
      </c>
    </row>
    <row r="91" spans="1:19" ht="20.149999999999999" customHeight="1" x14ac:dyDescent="0.3">
      <c r="A91" s="14">
        <v>57</v>
      </c>
      <c r="B91" s="10" t="s">
        <v>173</v>
      </c>
      <c r="C91" s="10" t="s">
        <v>174</v>
      </c>
      <c r="D91" s="2" t="s">
        <v>224</v>
      </c>
      <c r="E91" s="2" t="s">
        <v>225</v>
      </c>
      <c r="F91" s="2" t="s">
        <v>228</v>
      </c>
      <c r="G91" s="10"/>
      <c r="H91" s="14" t="s">
        <v>182</v>
      </c>
      <c r="I91" s="14" t="s">
        <v>227</v>
      </c>
      <c r="J91" s="10" t="s">
        <v>16</v>
      </c>
      <c r="K91" s="10" t="s">
        <v>160</v>
      </c>
      <c r="L91" s="10">
        <v>104175</v>
      </c>
      <c r="M91" s="10">
        <v>104175</v>
      </c>
      <c r="N91" s="10">
        <v>13</v>
      </c>
      <c r="O91" s="10">
        <v>12</v>
      </c>
      <c r="P91" s="2"/>
      <c r="Q91" s="2"/>
      <c r="R91" s="4">
        <v>1620</v>
      </c>
      <c r="S91" s="23">
        <f t="shared" si="0"/>
        <v>1620</v>
      </c>
    </row>
    <row r="92" spans="1:19" ht="20.149999999999999" customHeight="1" x14ac:dyDescent="0.3">
      <c r="A92" s="14">
        <v>58</v>
      </c>
      <c r="B92" s="10" t="s">
        <v>173</v>
      </c>
      <c r="C92" s="10" t="s">
        <v>174</v>
      </c>
      <c r="D92" s="2" t="s">
        <v>229</v>
      </c>
      <c r="E92" s="2" t="s">
        <v>230</v>
      </c>
      <c r="F92" s="2" t="s">
        <v>231</v>
      </c>
      <c r="G92" s="10" t="s">
        <v>232</v>
      </c>
      <c r="H92" s="14" t="s">
        <v>182</v>
      </c>
      <c r="I92" s="14" t="s">
        <v>227</v>
      </c>
      <c r="J92" s="10" t="s">
        <v>16</v>
      </c>
      <c r="K92" s="10" t="s">
        <v>160</v>
      </c>
      <c r="L92" s="10">
        <v>104174</v>
      </c>
      <c r="M92" s="10">
        <v>104174</v>
      </c>
      <c r="N92" s="10">
        <v>13</v>
      </c>
      <c r="O92" s="10">
        <v>13</v>
      </c>
      <c r="P92" s="2"/>
      <c r="Q92" s="2"/>
      <c r="R92" s="4">
        <v>1755</v>
      </c>
      <c r="S92" s="23">
        <f t="shared" si="0"/>
        <v>1755</v>
      </c>
    </row>
    <row r="93" spans="1:19" ht="20.149999999999999" customHeight="1" x14ac:dyDescent="0.3">
      <c r="A93" s="14">
        <v>59</v>
      </c>
      <c r="B93" s="10" t="s">
        <v>173</v>
      </c>
      <c r="C93" s="10" t="s">
        <v>174</v>
      </c>
      <c r="D93" s="2" t="s">
        <v>229</v>
      </c>
      <c r="E93" s="2"/>
      <c r="F93" s="2" t="s">
        <v>231</v>
      </c>
      <c r="G93" s="10" t="s">
        <v>232</v>
      </c>
      <c r="H93" s="14" t="s">
        <v>182</v>
      </c>
      <c r="I93" s="14" t="s">
        <v>227</v>
      </c>
      <c r="J93" s="10" t="s">
        <v>16</v>
      </c>
      <c r="K93" s="10" t="s">
        <v>160</v>
      </c>
      <c r="L93" s="10">
        <v>104173</v>
      </c>
      <c r="M93" s="10">
        <v>104173</v>
      </c>
      <c r="N93" s="10">
        <v>13</v>
      </c>
      <c r="O93" s="10">
        <v>12</v>
      </c>
      <c r="P93" s="2"/>
      <c r="Q93" s="2"/>
      <c r="R93" s="4">
        <v>1620</v>
      </c>
      <c r="S93" s="23">
        <f t="shared" si="0"/>
        <v>1620</v>
      </c>
    </row>
    <row r="94" spans="1:19" ht="20.149999999999999" customHeight="1" x14ac:dyDescent="0.3">
      <c r="A94" s="14">
        <v>60</v>
      </c>
      <c r="B94" s="10" t="s">
        <v>173</v>
      </c>
      <c r="C94" s="10" t="s">
        <v>174</v>
      </c>
      <c r="D94" s="2" t="s">
        <v>229</v>
      </c>
      <c r="E94" s="2" t="s">
        <v>230</v>
      </c>
      <c r="F94" s="2" t="s">
        <v>231</v>
      </c>
      <c r="G94" s="10" t="s">
        <v>232</v>
      </c>
      <c r="H94" s="14" t="s">
        <v>182</v>
      </c>
      <c r="I94" s="14" t="s">
        <v>227</v>
      </c>
      <c r="J94" s="10" t="s">
        <v>16</v>
      </c>
      <c r="K94" s="10" t="s">
        <v>160</v>
      </c>
      <c r="L94" s="10">
        <v>104172</v>
      </c>
      <c r="M94" s="10">
        <v>104172</v>
      </c>
      <c r="N94" s="10">
        <v>13</v>
      </c>
      <c r="O94" s="10">
        <v>13</v>
      </c>
      <c r="P94" s="2"/>
      <c r="Q94" s="2"/>
      <c r="R94" s="4">
        <v>1755</v>
      </c>
      <c r="S94" s="23">
        <f t="shared" si="0"/>
        <v>1755</v>
      </c>
    </row>
    <row r="95" spans="1:19" ht="20.149999999999999" customHeight="1" x14ac:dyDescent="0.3">
      <c r="A95" s="14">
        <v>61</v>
      </c>
      <c r="B95" s="10" t="s">
        <v>173</v>
      </c>
      <c r="C95" s="10" t="s">
        <v>174</v>
      </c>
      <c r="D95" s="2" t="s">
        <v>445</v>
      </c>
      <c r="E95" s="2"/>
      <c r="F95" s="2"/>
      <c r="G95" s="10"/>
      <c r="H95" s="10"/>
      <c r="I95" s="10"/>
      <c r="J95" s="10" t="s">
        <v>16</v>
      </c>
      <c r="K95" s="10" t="s">
        <v>160</v>
      </c>
      <c r="L95" s="10"/>
      <c r="M95" s="10"/>
      <c r="N95" s="10">
        <v>708</v>
      </c>
      <c r="O95" s="10">
        <v>8</v>
      </c>
      <c r="P95" s="2"/>
      <c r="Q95" s="2"/>
      <c r="R95" s="4">
        <v>1080</v>
      </c>
      <c r="S95" s="23">
        <f t="shared" si="0"/>
        <v>1080</v>
      </c>
    </row>
    <row r="96" spans="1:19" ht="20.149999999999999" customHeight="1" x14ac:dyDescent="0.3">
      <c r="A96" s="77">
        <v>62</v>
      </c>
      <c r="B96" s="71" t="s">
        <v>173</v>
      </c>
      <c r="C96" s="71" t="s">
        <v>174</v>
      </c>
      <c r="D96" s="85" t="s">
        <v>233</v>
      </c>
      <c r="E96" s="2"/>
      <c r="F96" s="2"/>
      <c r="G96" s="71"/>
      <c r="H96" s="71" t="s">
        <v>182</v>
      </c>
      <c r="I96" s="71" t="s">
        <v>223</v>
      </c>
      <c r="J96" s="71" t="s">
        <v>16</v>
      </c>
      <c r="K96" s="71" t="s">
        <v>160</v>
      </c>
      <c r="L96" s="71" t="s">
        <v>234</v>
      </c>
      <c r="M96" s="71">
        <v>106434</v>
      </c>
      <c r="N96" s="71">
        <v>1000</v>
      </c>
      <c r="O96" s="10">
        <v>46</v>
      </c>
      <c r="P96" s="2"/>
      <c r="Q96" s="2"/>
      <c r="R96" s="4">
        <v>6210</v>
      </c>
      <c r="S96" s="75">
        <f>R96+Q97+Q98</f>
        <v>41317</v>
      </c>
    </row>
    <row r="97" spans="1:19" ht="47.25" customHeight="1" x14ac:dyDescent="0.3">
      <c r="A97" s="77"/>
      <c r="B97" s="71"/>
      <c r="C97" s="71"/>
      <c r="D97" s="85"/>
      <c r="E97" s="2"/>
      <c r="F97" s="2"/>
      <c r="G97" s="71"/>
      <c r="H97" s="71"/>
      <c r="I97" s="71"/>
      <c r="J97" s="71"/>
      <c r="K97" s="71"/>
      <c r="L97" s="71"/>
      <c r="M97" s="71"/>
      <c r="N97" s="71"/>
      <c r="O97" s="10"/>
      <c r="P97" s="27" t="s">
        <v>235</v>
      </c>
      <c r="Q97" s="28">
        <v>15752</v>
      </c>
      <c r="R97" s="25"/>
      <c r="S97" s="78"/>
    </row>
    <row r="98" spans="1:19" ht="32.25" customHeight="1" x14ac:dyDescent="0.3">
      <c r="A98" s="77"/>
      <c r="B98" s="71"/>
      <c r="C98" s="71"/>
      <c r="D98" s="85"/>
      <c r="E98" s="2" t="s">
        <v>236</v>
      </c>
      <c r="F98" s="2" t="s">
        <v>237</v>
      </c>
      <c r="G98" s="71"/>
      <c r="H98" s="71"/>
      <c r="I98" s="71"/>
      <c r="J98" s="71"/>
      <c r="K98" s="71"/>
      <c r="L98" s="71"/>
      <c r="M98" s="71"/>
      <c r="N98" s="71"/>
      <c r="O98" s="16"/>
      <c r="P98" s="27" t="s">
        <v>238</v>
      </c>
      <c r="Q98" s="28">
        <v>19355</v>
      </c>
      <c r="R98" s="25"/>
      <c r="S98" s="76"/>
    </row>
    <row r="99" spans="1:19" ht="20.149999999999999" customHeight="1" x14ac:dyDescent="0.3">
      <c r="A99" s="14">
        <v>63</v>
      </c>
      <c r="B99" s="14" t="s">
        <v>173</v>
      </c>
      <c r="C99" s="14" t="s">
        <v>174</v>
      </c>
      <c r="D99" s="1" t="s">
        <v>239</v>
      </c>
      <c r="E99" s="1" t="s">
        <v>240</v>
      </c>
      <c r="F99" s="1" t="s">
        <v>241</v>
      </c>
      <c r="G99" s="14" t="s">
        <v>242</v>
      </c>
      <c r="H99" s="14" t="s">
        <v>182</v>
      </c>
      <c r="I99" s="14" t="s">
        <v>243</v>
      </c>
      <c r="J99" s="14" t="s">
        <v>16</v>
      </c>
      <c r="K99" s="14" t="s">
        <v>160</v>
      </c>
      <c r="L99" s="14"/>
      <c r="M99" s="14">
        <v>129801</v>
      </c>
      <c r="N99" s="14">
        <v>1242</v>
      </c>
      <c r="O99" s="14">
        <v>11</v>
      </c>
      <c r="P99" s="1"/>
      <c r="Q99" s="1"/>
      <c r="R99" s="4">
        <v>1485</v>
      </c>
      <c r="S99" s="23">
        <f t="shared" ref="S99:S101" si="1">O99*135</f>
        <v>1485</v>
      </c>
    </row>
    <row r="100" spans="1:19" ht="20.149999999999999" customHeight="1" x14ac:dyDescent="0.3">
      <c r="A100" s="14">
        <v>64</v>
      </c>
      <c r="B100" s="14" t="s">
        <v>173</v>
      </c>
      <c r="C100" s="14" t="s">
        <v>174</v>
      </c>
      <c r="D100" s="1" t="s">
        <v>244</v>
      </c>
      <c r="E100" s="1" t="s">
        <v>245</v>
      </c>
      <c r="F100" s="1" t="s">
        <v>241</v>
      </c>
      <c r="G100" s="14" t="s">
        <v>242</v>
      </c>
      <c r="H100" s="14" t="s">
        <v>182</v>
      </c>
      <c r="I100" s="14" t="s">
        <v>243</v>
      </c>
      <c r="J100" s="14" t="s">
        <v>16</v>
      </c>
      <c r="K100" s="14" t="s">
        <v>160</v>
      </c>
      <c r="L100" s="14"/>
      <c r="M100" s="14">
        <v>129800</v>
      </c>
      <c r="N100" s="14">
        <v>4758</v>
      </c>
      <c r="O100" s="14">
        <v>103</v>
      </c>
      <c r="P100" s="1"/>
      <c r="Q100" s="1"/>
      <c r="R100" s="4">
        <v>13905</v>
      </c>
      <c r="S100" s="23">
        <f t="shared" si="1"/>
        <v>13905</v>
      </c>
    </row>
    <row r="101" spans="1:19" ht="20.149999999999999" customHeight="1" x14ac:dyDescent="0.3">
      <c r="A101" s="14">
        <v>65</v>
      </c>
      <c r="B101" s="14" t="s">
        <v>173</v>
      </c>
      <c r="C101" s="14" t="s">
        <v>174</v>
      </c>
      <c r="D101" s="1" t="s">
        <v>246</v>
      </c>
      <c r="E101" s="1" t="s">
        <v>247</v>
      </c>
      <c r="F101" s="1" t="s">
        <v>248</v>
      </c>
      <c r="G101" s="14"/>
      <c r="H101" s="14"/>
      <c r="I101" s="14"/>
      <c r="J101" s="14" t="s">
        <v>16</v>
      </c>
      <c r="K101" s="14" t="s">
        <v>160</v>
      </c>
      <c r="L101" s="14">
        <v>100995</v>
      </c>
      <c r="M101" s="14">
        <v>100995</v>
      </c>
      <c r="N101" s="14">
        <v>2000</v>
      </c>
      <c r="O101" s="14">
        <v>6</v>
      </c>
      <c r="P101" s="1"/>
      <c r="Q101" s="1"/>
      <c r="R101" s="4">
        <v>810</v>
      </c>
      <c r="S101" s="23">
        <f t="shared" si="1"/>
        <v>810</v>
      </c>
    </row>
    <row r="102" spans="1:19" ht="20.149999999999999" customHeight="1" x14ac:dyDescent="0.3">
      <c r="A102" s="77">
        <v>66</v>
      </c>
      <c r="B102" s="71" t="s">
        <v>173</v>
      </c>
      <c r="C102" s="71" t="s">
        <v>174</v>
      </c>
      <c r="D102" s="85" t="s">
        <v>249</v>
      </c>
      <c r="E102" s="1"/>
      <c r="F102" s="1"/>
      <c r="G102" s="71" t="s">
        <v>250</v>
      </c>
      <c r="H102" s="77">
        <v>13</v>
      </c>
      <c r="I102" s="86" t="s">
        <v>251</v>
      </c>
      <c r="J102" s="71" t="s">
        <v>16</v>
      </c>
      <c r="K102" s="77" t="s">
        <v>160</v>
      </c>
      <c r="L102" s="71">
        <v>127130</v>
      </c>
      <c r="M102" s="71">
        <v>127130</v>
      </c>
      <c r="N102" s="71">
        <v>386</v>
      </c>
      <c r="O102" s="10">
        <v>109</v>
      </c>
      <c r="P102" s="1"/>
      <c r="Q102" s="1"/>
      <c r="R102" s="4">
        <v>14715</v>
      </c>
      <c r="S102" s="75">
        <f>R102+Q103+Q104+Q105</f>
        <v>567501</v>
      </c>
    </row>
    <row r="103" spans="1:19" ht="36" customHeight="1" x14ac:dyDescent="0.3">
      <c r="A103" s="77"/>
      <c r="B103" s="71"/>
      <c r="C103" s="71"/>
      <c r="D103" s="85"/>
      <c r="E103" s="1"/>
      <c r="F103" s="1"/>
      <c r="G103" s="71"/>
      <c r="H103" s="77"/>
      <c r="I103" s="77"/>
      <c r="J103" s="71"/>
      <c r="K103" s="77"/>
      <c r="L103" s="71"/>
      <c r="M103" s="71"/>
      <c r="N103" s="71"/>
      <c r="O103" s="14"/>
      <c r="P103" s="29" t="s">
        <v>252</v>
      </c>
      <c r="Q103" s="30">
        <v>299308</v>
      </c>
      <c r="R103" s="25"/>
      <c r="S103" s="78"/>
    </row>
    <row r="104" spans="1:19" ht="39.75" customHeight="1" x14ac:dyDescent="0.3">
      <c r="A104" s="77"/>
      <c r="B104" s="71"/>
      <c r="C104" s="71"/>
      <c r="D104" s="85"/>
      <c r="E104" s="1"/>
      <c r="F104" s="1"/>
      <c r="G104" s="71"/>
      <c r="H104" s="77"/>
      <c r="I104" s="77"/>
      <c r="J104" s="71"/>
      <c r="K104" s="77"/>
      <c r="L104" s="71"/>
      <c r="M104" s="71"/>
      <c r="N104" s="71"/>
      <c r="O104" s="14"/>
      <c r="P104" s="29" t="s">
        <v>253</v>
      </c>
      <c r="Q104" s="30">
        <v>11814</v>
      </c>
      <c r="R104" s="25"/>
      <c r="S104" s="78"/>
    </row>
    <row r="105" spans="1:19" ht="43.5" customHeight="1" x14ac:dyDescent="0.3">
      <c r="A105" s="77"/>
      <c r="B105" s="71"/>
      <c r="C105" s="71"/>
      <c r="D105" s="85"/>
      <c r="E105" s="2" t="s">
        <v>254</v>
      </c>
      <c r="F105" s="2" t="s">
        <v>255</v>
      </c>
      <c r="G105" s="71"/>
      <c r="H105" s="77"/>
      <c r="I105" s="77"/>
      <c r="J105" s="71"/>
      <c r="K105" s="77"/>
      <c r="L105" s="71"/>
      <c r="M105" s="71"/>
      <c r="N105" s="71"/>
      <c r="O105" s="16"/>
      <c r="P105" s="27" t="s">
        <v>256</v>
      </c>
      <c r="Q105" s="28">
        <v>241664</v>
      </c>
      <c r="R105" s="25"/>
      <c r="S105" s="76"/>
    </row>
    <row r="106" spans="1:19" ht="43.5" customHeight="1" x14ac:dyDescent="0.3">
      <c r="A106" s="77">
        <v>67</v>
      </c>
      <c r="B106" s="71" t="s">
        <v>173</v>
      </c>
      <c r="C106" s="71" t="s">
        <v>174</v>
      </c>
      <c r="D106" s="85" t="s">
        <v>257</v>
      </c>
      <c r="E106" s="2"/>
      <c r="F106" s="2"/>
      <c r="G106" s="71" t="s">
        <v>258</v>
      </c>
      <c r="H106" s="77">
        <v>13</v>
      </c>
      <c r="I106" s="86" t="s">
        <v>259</v>
      </c>
      <c r="J106" s="71" t="s">
        <v>20</v>
      </c>
      <c r="K106" s="77" t="s">
        <v>160</v>
      </c>
      <c r="L106" s="71">
        <v>126548</v>
      </c>
      <c r="M106" s="71">
        <v>126548</v>
      </c>
      <c r="N106" s="71">
        <v>1136</v>
      </c>
      <c r="O106" s="10">
        <v>118</v>
      </c>
      <c r="P106" s="2"/>
      <c r="Q106" s="2"/>
      <c r="R106" s="4">
        <v>13570</v>
      </c>
      <c r="S106" s="75">
        <f>R106+Q107</f>
        <v>60037</v>
      </c>
    </row>
    <row r="107" spans="1:19" ht="35.25" customHeight="1" x14ac:dyDescent="0.3">
      <c r="A107" s="77"/>
      <c r="B107" s="71"/>
      <c r="C107" s="71"/>
      <c r="D107" s="85"/>
      <c r="E107" s="2" t="s">
        <v>260</v>
      </c>
      <c r="F107" s="2" t="s">
        <v>261</v>
      </c>
      <c r="G107" s="71"/>
      <c r="H107" s="77"/>
      <c r="I107" s="86"/>
      <c r="J107" s="71"/>
      <c r="K107" s="77"/>
      <c r="L107" s="71"/>
      <c r="M107" s="71"/>
      <c r="N107" s="71"/>
      <c r="O107" s="16"/>
      <c r="P107" s="27" t="s">
        <v>262</v>
      </c>
      <c r="Q107" s="28">
        <v>46467</v>
      </c>
      <c r="R107" s="25"/>
      <c r="S107" s="76"/>
    </row>
    <row r="108" spans="1:19" ht="20.149999999999999" customHeight="1" x14ac:dyDescent="0.3">
      <c r="A108" s="14">
        <v>68</v>
      </c>
      <c r="B108" s="14" t="s">
        <v>173</v>
      </c>
      <c r="C108" s="14" t="s">
        <v>174</v>
      </c>
      <c r="D108" s="1" t="s">
        <v>263</v>
      </c>
      <c r="E108" s="1"/>
      <c r="F108" s="1" t="s">
        <v>264</v>
      </c>
      <c r="G108" s="14"/>
      <c r="H108" s="14"/>
      <c r="I108" s="14"/>
      <c r="J108" s="14" t="s">
        <v>20</v>
      </c>
      <c r="K108" s="14" t="s">
        <v>160</v>
      </c>
      <c r="L108" s="14">
        <v>1047</v>
      </c>
      <c r="M108" s="14">
        <v>102235</v>
      </c>
      <c r="N108" s="14">
        <v>153</v>
      </c>
      <c r="O108" s="14">
        <v>2</v>
      </c>
      <c r="P108" s="1"/>
      <c r="Q108" s="1"/>
      <c r="R108" s="4">
        <v>230</v>
      </c>
      <c r="S108" s="23">
        <f t="shared" ref="S108:S110" si="2">O108*115</f>
        <v>230</v>
      </c>
    </row>
    <row r="109" spans="1:19" ht="20.149999999999999" customHeight="1" x14ac:dyDescent="0.3">
      <c r="A109" s="14">
        <v>69</v>
      </c>
      <c r="B109" s="14" t="s">
        <v>173</v>
      </c>
      <c r="C109" s="14" t="s">
        <v>174</v>
      </c>
      <c r="D109" s="1" t="s">
        <v>265</v>
      </c>
      <c r="E109" s="1" t="s">
        <v>266</v>
      </c>
      <c r="F109" s="1" t="s">
        <v>267</v>
      </c>
      <c r="G109" s="14"/>
      <c r="H109" s="14"/>
      <c r="I109" s="14"/>
      <c r="J109" s="14" t="s">
        <v>20</v>
      </c>
      <c r="K109" s="14" t="s">
        <v>160</v>
      </c>
      <c r="L109" s="14" t="s">
        <v>268</v>
      </c>
      <c r="M109" s="14">
        <v>102345</v>
      </c>
      <c r="N109" s="14">
        <v>367</v>
      </c>
      <c r="O109" s="14">
        <v>7</v>
      </c>
      <c r="P109" s="1"/>
      <c r="Q109" s="1"/>
      <c r="R109" s="4">
        <v>805</v>
      </c>
      <c r="S109" s="23">
        <f t="shared" si="2"/>
        <v>805</v>
      </c>
    </row>
    <row r="110" spans="1:19" ht="20.149999999999999" customHeight="1" x14ac:dyDescent="0.3">
      <c r="A110" s="14">
        <v>70</v>
      </c>
      <c r="B110" s="14" t="s">
        <v>173</v>
      </c>
      <c r="C110" s="14" t="s">
        <v>174</v>
      </c>
      <c r="D110" s="1" t="s">
        <v>269</v>
      </c>
      <c r="E110" s="1" t="s">
        <v>270</v>
      </c>
      <c r="F110" s="1" t="s">
        <v>271</v>
      </c>
      <c r="G110" s="14"/>
      <c r="H110" s="14"/>
      <c r="I110" s="14"/>
      <c r="J110" s="14" t="s">
        <v>20</v>
      </c>
      <c r="K110" s="14" t="s">
        <v>160</v>
      </c>
      <c r="L110" s="14">
        <v>102352</v>
      </c>
      <c r="M110" s="14">
        <v>102352</v>
      </c>
      <c r="N110" s="14">
        <v>520</v>
      </c>
      <c r="O110" s="14">
        <v>15</v>
      </c>
      <c r="P110" s="1"/>
      <c r="Q110" s="1"/>
      <c r="R110" s="4">
        <v>1725</v>
      </c>
      <c r="S110" s="23">
        <f t="shared" si="2"/>
        <v>1725</v>
      </c>
    </row>
    <row r="111" spans="1:19" ht="20.149999999999999" customHeight="1" x14ac:dyDescent="0.3">
      <c r="A111" s="77">
        <v>71</v>
      </c>
      <c r="B111" s="71" t="s">
        <v>173</v>
      </c>
      <c r="C111" s="71" t="s">
        <v>174</v>
      </c>
      <c r="D111" s="85" t="s">
        <v>272</v>
      </c>
      <c r="E111" s="1"/>
      <c r="F111" s="1"/>
      <c r="G111" s="77"/>
      <c r="H111" s="71">
        <v>13</v>
      </c>
      <c r="I111" s="71">
        <v>60</v>
      </c>
      <c r="J111" s="71" t="s">
        <v>16</v>
      </c>
      <c r="K111" s="77" t="s">
        <v>160</v>
      </c>
      <c r="L111" s="71">
        <v>3661</v>
      </c>
      <c r="M111" s="71">
        <v>100908</v>
      </c>
      <c r="N111" s="71">
        <v>636</v>
      </c>
      <c r="O111" s="10">
        <v>9</v>
      </c>
      <c r="P111" s="1"/>
      <c r="Q111" s="1"/>
      <c r="R111" s="4">
        <v>1215</v>
      </c>
      <c r="S111" s="75">
        <f>R111+Q112</f>
        <v>6847</v>
      </c>
    </row>
    <row r="112" spans="1:19" ht="86.25" customHeight="1" x14ac:dyDescent="0.3">
      <c r="A112" s="77"/>
      <c r="B112" s="71"/>
      <c r="C112" s="71"/>
      <c r="D112" s="85"/>
      <c r="E112" s="2"/>
      <c r="F112" s="2" t="s">
        <v>273</v>
      </c>
      <c r="G112" s="77"/>
      <c r="H112" s="71"/>
      <c r="I112" s="71"/>
      <c r="J112" s="71"/>
      <c r="K112" s="77"/>
      <c r="L112" s="71"/>
      <c r="M112" s="71"/>
      <c r="N112" s="71"/>
      <c r="O112" s="16"/>
      <c r="P112" s="27" t="s">
        <v>274</v>
      </c>
      <c r="Q112" s="28">
        <v>5632</v>
      </c>
      <c r="R112" s="25"/>
      <c r="S112" s="76"/>
    </row>
    <row r="113" spans="1:19" ht="20.149999999999999" customHeight="1" x14ac:dyDescent="0.3">
      <c r="A113" s="14">
        <v>72</v>
      </c>
      <c r="B113" s="10" t="s">
        <v>173</v>
      </c>
      <c r="C113" s="10" t="s">
        <v>174</v>
      </c>
      <c r="D113" s="2" t="s">
        <v>275</v>
      </c>
      <c r="E113" s="2" t="s">
        <v>276</v>
      </c>
      <c r="F113" s="2" t="s">
        <v>277</v>
      </c>
      <c r="G113" s="10" t="s">
        <v>278</v>
      </c>
      <c r="H113" s="10">
        <v>12</v>
      </c>
      <c r="I113" s="10"/>
      <c r="J113" s="10" t="s">
        <v>20</v>
      </c>
      <c r="K113" s="10" t="s">
        <v>160</v>
      </c>
      <c r="L113" s="10">
        <v>127163</v>
      </c>
      <c r="M113" s="10">
        <v>127163</v>
      </c>
      <c r="N113" s="10">
        <v>125</v>
      </c>
      <c r="O113" s="10">
        <v>125</v>
      </c>
      <c r="P113" s="2"/>
      <c r="Q113" s="2"/>
      <c r="R113" s="4">
        <v>14375</v>
      </c>
      <c r="S113" s="23">
        <f t="shared" ref="S113:S114" si="3">O113*115</f>
        <v>14375</v>
      </c>
    </row>
    <row r="114" spans="1:19" ht="20.149999999999999" customHeight="1" x14ac:dyDescent="0.3">
      <c r="A114" s="14">
        <v>73</v>
      </c>
      <c r="B114" s="14" t="s">
        <v>173</v>
      </c>
      <c r="C114" s="14" t="s">
        <v>174</v>
      </c>
      <c r="D114" s="1" t="s">
        <v>279</v>
      </c>
      <c r="E114" s="1" t="s">
        <v>280</v>
      </c>
      <c r="F114" s="1" t="s">
        <v>281</v>
      </c>
      <c r="G114" s="14" t="s">
        <v>282</v>
      </c>
      <c r="H114" s="14">
        <v>12</v>
      </c>
      <c r="I114" s="14"/>
      <c r="J114" s="14" t="s">
        <v>20</v>
      </c>
      <c r="K114" s="14" t="s">
        <v>160</v>
      </c>
      <c r="L114" s="14">
        <v>127162</v>
      </c>
      <c r="M114" s="14">
        <v>127162</v>
      </c>
      <c r="N114" s="14">
        <v>2112</v>
      </c>
      <c r="O114" s="14">
        <v>1985</v>
      </c>
      <c r="P114" s="1"/>
      <c r="Q114" s="1"/>
      <c r="R114" s="4">
        <v>228275</v>
      </c>
      <c r="S114" s="23">
        <f t="shared" si="3"/>
        <v>228275</v>
      </c>
    </row>
    <row r="115" spans="1:19" ht="20.149999999999999" customHeight="1" x14ac:dyDescent="0.3">
      <c r="A115" s="77">
        <v>74</v>
      </c>
      <c r="B115" s="71" t="s">
        <v>173</v>
      </c>
      <c r="C115" s="71" t="s">
        <v>174</v>
      </c>
      <c r="D115" s="85" t="s">
        <v>283</v>
      </c>
      <c r="E115" s="1"/>
      <c r="F115" s="1"/>
      <c r="G115" s="77"/>
      <c r="H115" s="77">
        <v>12</v>
      </c>
      <c r="I115" s="77"/>
      <c r="J115" s="71" t="s">
        <v>16</v>
      </c>
      <c r="K115" s="77" t="s">
        <v>160</v>
      </c>
      <c r="L115" s="71">
        <v>132772</v>
      </c>
      <c r="M115" s="71">
        <v>132772</v>
      </c>
      <c r="N115" s="71">
        <v>2407</v>
      </c>
      <c r="O115" s="10">
        <v>207</v>
      </c>
      <c r="P115" s="1"/>
      <c r="Q115" s="1"/>
      <c r="R115" s="4">
        <v>27945</v>
      </c>
      <c r="S115" s="75">
        <f>R115+Q116+Q117</f>
        <v>170444</v>
      </c>
    </row>
    <row r="116" spans="1:19" ht="20.149999999999999" customHeight="1" x14ac:dyDescent="0.3">
      <c r="A116" s="77"/>
      <c r="B116" s="71"/>
      <c r="C116" s="71"/>
      <c r="D116" s="85"/>
      <c r="E116" s="1"/>
      <c r="F116" s="1"/>
      <c r="G116" s="77"/>
      <c r="H116" s="77"/>
      <c r="I116" s="77"/>
      <c r="J116" s="71"/>
      <c r="K116" s="77"/>
      <c r="L116" s="71"/>
      <c r="M116" s="71"/>
      <c r="N116" s="71"/>
      <c r="O116" s="10"/>
      <c r="P116" s="29" t="s">
        <v>284</v>
      </c>
      <c r="Q116" s="30">
        <v>34244</v>
      </c>
      <c r="R116" s="25"/>
      <c r="S116" s="78"/>
    </row>
    <row r="117" spans="1:19" ht="32.25" customHeight="1" x14ac:dyDescent="0.3">
      <c r="A117" s="77"/>
      <c r="B117" s="71"/>
      <c r="C117" s="71"/>
      <c r="D117" s="85"/>
      <c r="E117" s="2" t="s">
        <v>285</v>
      </c>
      <c r="F117" s="2" t="s">
        <v>286</v>
      </c>
      <c r="G117" s="77"/>
      <c r="H117" s="77"/>
      <c r="I117" s="77"/>
      <c r="J117" s="71"/>
      <c r="K117" s="77"/>
      <c r="L117" s="71"/>
      <c r="M117" s="71"/>
      <c r="N117" s="71"/>
      <c r="O117" s="16"/>
      <c r="P117" s="27" t="s">
        <v>287</v>
      </c>
      <c r="Q117" s="28">
        <v>108255</v>
      </c>
      <c r="R117" s="25"/>
      <c r="S117" s="76"/>
    </row>
    <row r="118" spans="1:19" ht="32.25" customHeight="1" x14ac:dyDescent="0.3">
      <c r="A118" s="77">
        <v>75</v>
      </c>
      <c r="B118" s="71" t="s">
        <v>173</v>
      </c>
      <c r="C118" s="71" t="s">
        <v>174</v>
      </c>
      <c r="D118" s="85" t="s">
        <v>288</v>
      </c>
      <c r="E118" s="2"/>
      <c r="F118" s="2"/>
      <c r="G118" s="71" t="s">
        <v>289</v>
      </c>
      <c r="H118" s="77">
        <v>12</v>
      </c>
      <c r="I118" s="77"/>
      <c r="J118" s="71" t="s">
        <v>16</v>
      </c>
      <c r="K118" s="77" t="s">
        <v>160</v>
      </c>
      <c r="L118" s="71">
        <v>129784</v>
      </c>
      <c r="M118" s="71">
        <v>129784</v>
      </c>
      <c r="N118" s="71">
        <v>1287</v>
      </c>
      <c r="O118" s="10">
        <v>87</v>
      </c>
      <c r="P118" s="2"/>
      <c r="Q118" s="2"/>
      <c r="R118" s="4">
        <v>11745</v>
      </c>
      <c r="S118" s="75">
        <f>R118+Q119</f>
        <v>46005</v>
      </c>
    </row>
    <row r="119" spans="1:19" ht="33.75" customHeight="1" x14ac:dyDescent="0.3">
      <c r="A119" s="77"/>
      <c r="B119" s="71"/>
      <c r="C119" s="71"/>
      <c r="D119" s="85"/>
      <c r="E119" s="2" t="s">
        <v>290</v>
      </c>
      <c r="F119" s="2" t="s">
        <v>291</v>
      </c>
      <c r="G119" s="71"/>
      <c r="H119" s="77"/>
      <c r="I119" s="77"/>
      <c r="J119" s="71"/>
      <c r="K119" s="77"/>
      <c r="L119" s="71"/>
      <c r="M119" s="71"/>
      <c r="N119" s="71"/>
      <c r="O119" s="16"/>
      <c r="P119" s="27" t="s">
        <v>292</v>
      </c>
      <c r="Q119" s="28">
        <v>34260</v>
      </c>
      <c r="R119" s="25"/>
      <c r="S119" s="76"/>
    </row>
    <row r="120" spans="1:19" ht="20.149999999999999" customHeight="1" x14ac:dyDescent="0.3">
      <c r="A120" s="77">
        <v>76</v>
      </c>
      <c r="B120" s="71" t="s">
        <v>173</v>
      </c>
      <c r="C120" s="71" t="s">
        <v>174</v>
      </c>
      <c r="D120" s="85" t="s">
        <v>293</v>
      </c>
      <c r="E120" s="2"/>
      <c r="F120" s="2"/>
      <c r="G120" s="71" t="s">
        <v>294</v>
      </c>
      <c r="H120" s="77">
        <v>12</v>
      </c>
      <c r="I120" s="77"/>
      <c r="J120" s="71" t="s">
        <v>16</v>
      </c>
      <c r="K120" s="77" t="s">
        <v>160</v>
      </c>
      <c r="L120" s="71">
        <v>116197</v>
      </c>
      <c r="M120" s="71">
        <v>116197</v>
      </c>
      <c r="N120" s="71">
        <v>2482</v>
      </c>
      <c r="O120" s="10">
        <v>91</v>
      </c>
      <c r="P120" s="2"/>
      <c r="Q120" s="2"/>
      <c r="R120" s="4">
        <v>12285</v>
      </c>
      <c r="S120" s="75">
        <f>R120+Q121</f>
        <v>48120</v>
      </c>
    </row>
    <row r="121" spans="1:19" ht="34.5" customHeight="1" x14ac:dyDescent="0.3">
      <c r="A121" s="77"/>
      <c r="B121" s="71"/>
      <c r="C121" s="71"/>
      <c r="D121" s="85"/>
      <c r="E121" s="2" t="s">
        <v>295</v>
      </c>
      <c r="F121" s="2" t="s">
        <v>296</v>
      </c>
      <c r="G121" s="71"/>
      <c r="H121" s="77"/>
      <c r="I121" s="77"/>
      <c r="J121" s="71"/>
      <c r="K121" s="77"/>
      <c r="L121" s="71"/>
      <c r="M121" s="71"/>
      <c r="N121" s="71"/>
      <c r="O121" s="16"/>
      <c r="P121" s="27" t="s">
        <v>297</v>
      </c>
      <c r="Q121" s="28">
        <v>35835</v>
      </c>
      <c r="R121" s="25"/>
      <c r="S121" s="76"/>
    </row>
    <row r="122" spans="1:19" ht="20.149999999999999" customHeight="1" x14ac:dyDescent="0.3">
      <c r="A122" s="77">
        <v>77</v>
      </c>
      <c r="B122" s="71" t="s">
        <v>173</v>
      </c>
      <c r="C122" s="71" t="s">
        <v>174</v>
      </c>
      <c r="D122" s="85" t="s">
        <v>298</v>
      </c>
      <c r="E122" s="2"/>
      <c r="F122" s="2"/>
      <c r="G122" s="71"/>
      <c r="H122" s="77">
        <v>12</v>
      </c>
      <c r="I122" s="77" t="s">
        <v>299</v>
      </c>
      <c r="J122" s="71" t="s">
        <v>16</v>
      </c>
      <c r="K122" s="77" t="s">
        <v>160</v>
      </c>
      <c r="L122" s="71">
        <v>1500</v>
      </c>
      <c r="M122" s="71">
        <v>105942</v>
      </c>
      <c r="N122" s="71">
        <v>5000</v>
      </c>
      <c r="O122" s="10">
        <v>149</v>
      </c>
      <c r="P122" s="2"/>
      <c r="Q122" s="2"/>
      <c r="R122" s="4">
        <v>20115</v>
      </c>
      <c r="S122" s="75">
        <f>R122+Q123+Q124+Q125</f>
        <v>69150</v>
      </c>
    </row>
    <row r="123" spans="1:19" ht="20.149999999999999" customHeight="1" x14ac:dyDescent="0.3">
      <c r="A123" s="77"/>
      <c r="B123" s="71"/>
      <c r="C123" s="71"/>
      <c r="D123" s="85"/>
      <c r="E123" s="2"/>
      <c r="F123" s="2"/>
      <c r="G123" s="71"/>
      <c r="H123" s="77"/>
      <c r="I123" s="77"/>
      <c r="J123" s="71"/>
      <c r="K123" s="77"/>
      <c r="L123" s="71"/>
      <c r="M123" s="71"/>
      <c r="N123" s="71"/>
      <c r="O123" s="16"/>
      <c r="P123" s="27" t="s">
        <v>300</v>
      </c>
      <c r="Q123" s="28">
        <v>8933</v>
      </c>
      <c r="R123" s="25"/>
      <c r="S123" s="78"/>
    </row>
    <row r="124" spans="1:19" ht="21.75" customHeight="1" x14ac:dyDescent="0.3">
      <c r="A124" s="77"/>
      <c r="B124" s="71"/>
      <c r="C124" s="71"/>
      <c r="D124" s="85"/>
      <c r="E124" s="2"/>
      <c r="F124" s="2"/>
      <c r="G124" s="71"/>
      <c r="H124" s="77"/>
      <c r="I124" s="77"/>
      <c r="J124" s="71"/>
      <c r="K124" s="77"/>
      <c r="L124" s="71"/>
      <c r="M124" s="71"/>
      <c r="N124" s="71"/>
      <c r="O124" s="16"/>
      <c r="P124" s="27" t="s">
        <v>301</v>
      </c>
      <c r="Q124" s="28">
        <v>24809</v>
      </c>
      <c r="R124" s="25"/>
      <c r="S124" s="78"/>
    </row>
    <row r="125" spans="1:19" ht="33" hidden="1" customHeight="1" x14ac:dyDescent="0.3">
      <c r="A125" s="77"/>
      <c r="B125" s="71"/>
      <c r="C125" s="71"/>
      <c r="D125" s="85"/>
      <c r="E125" s="2" t="s">
        <v>302</v>
      </c>
      <c r="F125" s="2" t="s">
        <v>303</v>
      </c>
      <c r="G125" s="71"/>
      <c r="H125" s="77"/>
      <c r="I125" s="77"/>
      <c r="J125" s="71"/>
      <c r="K125" s="77"/>
      <c r="L125" s="71"/>
      <c r="M125" s="71"/>
      <c r="N125" s="71"/>
      <c r="O125" s="16"/>
      <c r="P125" s="27" t="s">
        <v>304</v>
      </c>
      <c r="Q125" s="28">
        <v>15293</v>
      </c>
      <c r="R125" s="25"/>
      <c r="S125" s="76"/>
    </row>
    <row r="126" spans="1:19" ht="20.149999999999999" customHeight="1" x14ac:dyDescent="0.3">
      <c r="A126" s="77">
        <v>78</v>
      </c>
      <c r="B126" s="71" t="s">
        <v>173</v>
      </c>
      <c r="C126" s="71" t="s">
        <v>174</v>
      </c>
      <c r="D126" s="85" t="s">
        <v>305</v>
      </c>
      <c r="E126" s="2" t="s">
        <v>306</v>
      </c>
      <c r="F126" s="2" t="s">
        <v>307</v>
      </c>
      <c r="G126" s="71"/>
      <c r="H126" s="71">
        <v>12</v>
      </c>
      <c r="I126" s="85" t="s">
        <v>308</v>
      </c>
      <c r="J126" s="71" t="s">
        <v>16</v>
      </c>
      <c r="K126" s="71" t="s">
        <v>160</v>
      </c>
      <c r="L126" s="71">
        <v>125490</v>
      </c>
      <c r="M126" s="71">
        <v>125490</v>
      </c>
      <c r="N126" s="71">
        <v>15</v>
      </c>
      <c r="O126" s="10">
        <v>4</v>
      </c>
      <c r="P126" s="2"/>
      <c r="Q126" s="2"/>
      <c r="R126" s="4">
        <v>540</v>
      </c>
      <c r="S126" s="75">
        <f>R126+Q127</f>
        <v>6447</v>
      </c>
    </row>
    <row r="127" spans="1:19" ht="70.5" customHeight="1" x14ac:dyDescent="0.3">
      <c r="A127" s="77"/>
      <c r="B127" s="71"/>
      <c r="C127" s="71"/>
      <c r="D127" s="85"/>
      <c r="E127" s="2"/>
      <c r="F127" s="2"/>
      <c r="G127" s="71"/>
      <c r="H127" s="71"/>
      <c r="I127" s="85"/>
      <c r="J127" s="71"/>
      <c r="K127" s="71"/>
      <c r="L127" s="71"/>
      <c r="M127" s="71"/>
      <c r="N127" s="71"/>
      <c r="O127" s="10"/>
      <c r="P127" s="27" t="s">
        <v>309</v>
      </c>
      <c r="Q127" s="28">
        <v>5907</v>
      </c>
      <c r="R127" s="25"/>
      <c r="S127" s="76"/>
    </row>
    <row r="128" spans="1:19" ht="409.5" x14ac:dyDescent="0.3">
      <c r="A128" s="14">
        <v>79</v>
      </c>
      <c r="B128" s="14" t="s">
        <v>173</v>
      </c>
      <c r="C128" s="14" t="s">
        <v>174</v>
      </c>
      <c r="D128" s="1" t="s">
        <v>310</v>
      </c>
      <c r="E128" s="1"/>
      <c r="F128" s="1"/>
      <c r="G128" s="14" t="s">
        <v>311</v>
      </c>
      <c r="H128" s="14">
        <v>12</v>
      </c>
      <c r="I128" s="1" t="s">
        <v>308</v>
      </c>
      <c r="J128" s="14" t="s">
        <v>16</v>
      </c>
      <c r="K128" s="14" t="s">
        <v>160</v>
      </c>
      <c r="L128" s="14"/>
      <c r="M128" s="14">
        <v>125534</v>
      </c>
      <c r="N128" s="14">
        <v>1333</v>
      </c>
      <c r="O128" s="14">
        <v>115</v>
      </c>
      <c r="P128" s="1"/>
      <c r="Q128" s="1"/>
      <c r="R128" s="4">
        <v>15525</v>
      </c>
      <c r="S128" s="23">
        <f t="shared" ref="S128:S138" si="4">O128*135</f>
        <v>15525</v>
      </c>
    </row>
    <row r="129" spans="1:19" ht="409.5" x14ac:dyDescent="0.3">
      <c r="A129" s="14">
        <v>80</v>
      </c>
      <c r="B129" s="10" t="s">
        <v>173</v>
      </c>
      <c r="C129" s="10" t="s">
        <v>174</v>
      </c>
      <c r="D129" s="2" t="s">
        <v>310</v>
      </c>
      <c r="E129" s="2" t="s">
        <v>312</v>
      </c>
      <c r="F129" s="2" t="s">
        <v>313</v>
      </c>
      <c r="G129" s="10"/>
      <c r="H129" s="10">
        <v>12</v>
      </c>
      <c r="I129" s="2" t="s">
        <v>314</v>
      </c>
      <c r="J129" s="10" t="s">
        <v>16</v>
      </c>
      <c r="K129" s="10" t="s">
        <v>160</v>
      </c>
      <c r="L129" s="10">
        <v>125533</v>
      </c>
      <c r="M129" s="10">
        <v>125533</v>
      </c>
      <c r="N129" s="10">
        <v>2696</v>
      </c>
      <c r="O129" s="10">
        <v>11</v>
      </c>
      <c r="P129" s="2"/>
      <c r="Q129" s="2"/>
      <c r="R129" s="4">
        <v>1485</v>
      </c>
      <c r="S129" s="23">
        <f>135*O129</f>
        <v>1485</v>
      </c>
    </row>
    <row r="130" spans="1:19" ht="24.75" customHeight="1" x14ac:dyDescent="0.3">
      <c r="A130" s="14">
        <v>81</v>
      </c>
      <c r="B130" s="10" t="s">
        <v>173</v>
      </c>
      <c r="C130" s="10" t="s">
        <v>174</v>
      </c>
      <c r="D130" s="2" t="s">
        <v>315</v>
      </c>
      <c r="E130" s="2" t="s">
        <v>312</v>
      </c>
      <c r="F130" s="2" t="s">
        <v>316</v>
      </c>
      <c r="G130" s="10" t="s">
        <v>317</v>
      </c>
      <c r="H130" s="10">
        <v>12</v>
      </c>
      <c r="I130" s="1" t="s">
        <v>318</v>
      </c>
      <c r="J130" s="10" t="s">
        <v>16</v>
      </c>
      <c r="K130" s="10" t="s">
        <v>160</v>
      </c>
      <c r="L130" s="10">
        <v>125489</v>
      </c>
      <c r="M130" s="10">
        <v>125489</v>
      </c>
      <c r="N130" s="10">
        <v>11</v>
      </c>
      <c r="O130" s="10">
        <v>11</v>
      </c>
      <c r="P130" s="2"/>
      <c r="Q130" s="2"/>
      <c r="R130" s="4">
        <v>1485</v>
      </c>
      <c r="S130" s="23">
        <f t="shared" si="4"/>
        <v>1485</v>
      </c>
    </row>
    <row r="131" spans="1:19" ht="24.75" customHeight="1" x14ac:dyDescent="0.3">
      <c r="A131" s="14">
        <v>82</v>
      </c>
      <c r="B131" s="10" t="s">
        <v>173</v>
      </c>
      <c r="C131" s="10" t="s">
        <v>174</v>
      </c>
      <c r="D131" s="2" t="s">
        <v>315</v>
      </c>
      <c r="E131" s="2" t="s">
        <v>312</v>
      </c>
      <c r="F131" s="2" t="s">
        <v>319</v>
      </c>
      <c r="G131" s="10" t="s">
        <v>317</v>
      </c>
      <c r="H131" s="10">
        <v>12</v>
      </c>
      <c r="I131" s="1" t="s">
        <v>320</v>
      </c>
      <c r="J131" s="10" t="s">
        <v>16</v>
      </c>
      <c r="K131" s="10" t="s">
        <v>160</v>
      </c>
      <c r="L131" s="10">
        <v>125488</v>
      </c>
      <c r="M131" s="10">
        <v>125488</v>
      </c>
      <c r="N131" s="10">
        <v>10</v>
      </c>
      <c r="O131" s="10">
        <v>10</v>
      </c>
      <c r="P131" s="2"/>
      <c r="Q131" s="2"/>
      <c r="R131" s="4">
        <v>1350</v>
      </c>
      <c r="S131" s="23">
        <f t="shared" si="4"/>
        <v>1350</v>
      </c>
    </row>
    <row r="132" spans="1:19" ht="24.75" customHeight="1" x14ac:dyDescent="0.3">
      <c r="A132" s="14">
        <v>83</v>
      </c>
      <c r="B132" s="10" t="s">
        <v>173</v>
      </c>
      <c r="C132" s="10" t="s">
        <v>174</v>
      </c>
      <c r="D132" s="2" t="s">
        <v>321</v>
      </c>
      <c r="E132" s="2" t="s">
        <v>322</v>
      </c>
      <c r="F132" s="2" t="s">
        <v>323</v>
      </c>
      <c r="G132" s="10" t="s">
        <v>324</v>
      </c>
      <c r="H132" s="10">
        <v>12</v>
      </c>
      <c r="I132" s="1" t="s">
        <v>325</v>
      </c>
      <c r="J132" s="10" t="s">
        <v>16</v>
      </c>
      <c r="K132" s="10" t="s">
        <v>160</v>
      </c>
      <c r="L132" s="10">
        <v>125487</v>
      </c>
      <c r="M132" s="10">
        <v>125487</v>
      </c>
      <c r="N132" s="10">
        <v>10</v>
      </c>
      <c r="O132" s="10">
        <v>10</v>
      </c>
      <c r="P132" s="2"/>
      <c r="Q132" s="2"/>
      <c r="R132" s="4">
        <v>1350</v>
      </c>
      <c r="S132" s="23">
        <f t="shared" si="4"/>
        <v>1350</v>
      </c>
    </row>
    <row r="133" spans="1:19" ht="24.75" customHeight="1" x14ac:dyDescent="0.3">
      <c r="A133" s="14">
        <v>84</v>
      </c>
      <c r="B133" s="10" t="s">
        <v>173</v>
      </c>
      <c r="C133" s="10" t="s">
        <v>174</v>
      </c>
      <c r="D133" s="2" t="s">
        <v>326</v>
      </c>
      <c r="E133" s="2"/>
      <c r="F133" s="2" t="s">
        <v>327</v>
      </c>
      <c r="G133" s="10"/>
      <c r="H133" s="10">
        <v>12</v>
      </c>
      <c r="I133" s="1" t="s">
        <v>328</v>
      </c>
      <c r="J133" s="10" t="s">
        <v>16</v>
      </c>
      <c r="K133" s="10" t="s">
        <v>160</v>
      </c>
      <c r="L133" s="10">
        <v>125486</v>
      </c>
      <c r="M133" s="10">
        <v>125486</v>
      </c>
      <c r="N133" s="10">
        <v>11</v>
      </c>
      <c r="O133" s="10">
        <v>11</v>
      </c>
      <c r="P133" s="2"/>
      <c r="Q133" s="2"/>
      <c r="R133" s="4">
        <v>1485</v>
      </c>
      <c r="S133" s="23">
        <f t="shared" si="4"/>
        <v>1485</v>
      </c>
    </row>
    <row r="134" spans="1:19" ht="24.75" customHeight="1" x14ac:dyDescent="0.3">
      <c r="A134" s="14">
        <v>85</v>
      </c>
      <c r="B134" s="10" t="s">
        <v>173</v>
      </c>
      <c r="C134" s="10" t="s">
        <v>174</v>
      </c>
      <c r="D134" s="2" t="s">
        <v>329</v>
      </c>
      <c r="E134" s="2"/>
      <c r="F134" s="2" t="s">
        <v>330</v>
      </c>
      <c r="G134" s="10"/>
      <c r="H134" s="10">
        <v>12</v>
      </c>
      <c r="I134" s="1" t="s">
        <v>331</v>
      </c>
      <c r="J134" s="10" t="s">
        <v>16</v>
      </c>
      <c r="K134" s="10" t="s">
        <v>160</v>
      </c>
      <c r="L134" s="10">
        <v>125485</v>
      </c>
      <c r="M134" s="10">
        <v>125485</v>
      </c>
      <c r="N134" s="10">
        <v>11</v>
      </c>
      <c r="O134" s="10">
        <v>11</v>
      </c>
      <c r="P134" s="2"/>
      <c r="Q134" s="2"/>
      <c r="R134" s="4">
        <v>1485</v>
      </c>
      <c r="S134" s="23">
        <f t="shared" si="4"/>
        <v>1485</v>
      </c>
    </row>
    <row r="135" spans="1:19" ht="24.75" customHeight="1" x14ac:dyDescent="0.3">
      <c r="A135" s="14">
        <v>86</v>
      </c>
      <c r="B135" s="10" t="s">
        <v>173</v>
      </c>
      <c r="C135" s="10" t="s">
        <v>174</v>
      </c>
      <c r="D135" s="2" t="s">
        <v>315</v>
      </c>
      <c r="E135" s="2" t="s">
        <v>312</v>
      </c>
      <c r="F135" s="2" t="s">
        <v>332</v>
      </c>
      <c r="G135" s="10" t="s">
        <v>317</v>
      </c>
      <c r="H135" s="10">
        <v>12</v>
      </c>
      <c r="I135" s="1" t="s">
        <v>333</v>
      </c>
      <c r="J135" s="10" t="s">
        <v>16</v>
      </c>
      <c r="K135" s="10" t="s">
        <v>160</v>
      </c>
      <c r="L135" s="10">
        <v>125484</v>
      </c>
      <c r="M135" s="10">
        <v>125484</v>
      </c>
      <c r="N135" s="10">
        <v>12</v>
      </c>
      <c r="O135" s="10">
        <v>12</v>
      </c>
      <c r="P135" s="2"/>
      <c r="Q135" s="2"/>
      <c r="R135" s="4">
        <v>1620</v>
      </c>
      <c r="S135" s="23">
        <f t="shared" si="4"/>
        <v>1620</v>
      </c>
    </row>
    <row r="136" spans="1:19" ht="24.75" customHeight="1" x14ac:dyDescent="0.3">
      <c r="A136" s="14">
        <v>87</v>
      </c>
      <c r="B136" s="10" t="s">
        <v>173</v>
      </c>
      <c r="C136" s="10" t="s">
        <v>174</v>
      </c>
      <c r="D136" s="2" t="s">
        <v>334</v>
      </c>
      <c r="E136" s="2" t="s">
        <v>312</v>
      </c>
      <c r="F136" s="2" t="s">
        <v>335</v>
      </c>
      <c r="G136" s="10" t="s">
        <v>317</v>
      </c>
      <c r="H136" s="10">
        <v>12</v>
      </c>
      <c r="I136" s="1" t="s">
        <v>336</v>
      </c>
      <c r="J136" s="10" t="s">
        <v>16</v>
      </c>
      <c r="K136" s="10" t="s">
        <v>160</v>
      </c>
      <c r="L136" s="10">
        <v>125483</v>
      </c>
      <c r="M136" s="10">
        <v>125483</v>
      </c>
      <c r="N136" s="10">
        <v>13</v>
      </c>
      <c r="O136" s="10">
        <v>13</v>
      </c>
      <c r="P136" s="2"/>
      <c r="Q136" s="2"/>
      <c r="R136" s="4">
        <v>1755</v>
      </c>
      <c r="S136" s="23">
        <f t="shared" si="4"/>
        <v>1755</v>
      </c>
    </row>
    <row r="137" spans="1:19" ht="24.75" customHeight="1" x14ac:dyDescent="0.3">
      <c r="A137" s="14">
        <v>88</v>
      </c>
      <c r="B137" s="10" t="s">
        <v>173</v>
      </c>
      <c r="C137" s="10" t="s">
        <v>174</v>
      </c>
      <c r="D137" s="2" t="s">
        <v>337</v>
      </c>
      <c r="E137" s="2"/>
      <c r="F137" s="2" t="s">
        <v>338</v>
      </c>
      <c r="G137" s="10"/>
      <c r="H137" s="10">
        <v>12</v>
      </c>
      <c r="I137" s="1" t="s">
        <v>339</v>
      </c>
      <c r="J137" s="10" t="s">
        <v>16</v>
      </c>
      <c r="K137" s="10" t="s">
        <v>160</v>
      </c>
      <c r="L137" s="10">
        <v>125482</v>
      </c>
      <c r="M137" s="10">
        <v>125482</v>
      </c>
      <c r="N137" s="10">
        <v>14</v>
      </c>
      <c r="O137" s="10">
        <v>14</v>
      </c>
      <c r="P137" s="2"/>
      <c r="Q137" s="2"/>
      <c r="R137" s="4">
        <v>1890</v>
      </c>
      <c r="S137" s="23">
        <f t="shared" si="4"/>
        <v>1890</v>
      </c>
    </row>
    <row r="138" spans="1:19" ht="24.75" customHeight="1" x14ac:dyDescent="0.3">
      <c r="A138" s="14">
        <v>89</v>
      </c>
      <c r="B138" s="10" t="s">
        <v>173</v>
      </c>
      <c r="C138" s="10" t="s">
        <v>174</v>
      </c>
      <c r="D138" s="2" t="s">
        <v>340</v>
      </c>
      <c r="E138" s="2" t="s">
        <v>341</v>
      </c>
      <c r="F138" s="2" t="s">
        <v>342</v>
      </c>
      <c r="G138" s="10"/>
      <c r="H138" s="10">
        <v>12</v>
      </c>
      <c r="I138" s="1" t="s">
        <v>343</v>
      </c>
      <c r="J138" s="10" t="s">
        <v>16</v>
      </c>
      <c r="K138" s="10" t="s">
        <v>160</v>
      </c>
      <c r="L138" s="10">
        <v>125532</v>
      </c>
      <c r="M138" s="10">
        <v>125532</v>
      </c>
      <c r="N138" s="10">
        <v>28</v>
      </c>
      <c r="O138" s="10">
        <v>16</v>
      </c>
      <c r="P138" s="2"/>
      <c r="Q138" s="2"/>
      <c r="R138" s="4">
        <v>2160</v>
      </c>
      <c r="S138" s="23">
        <f t="shared" si="4"/>
        <v>2160</v>
      </c>
    </row>
    <row r="139" spans="1:19" ht="20.149999999999999" customHeight="1" x14ac:dyDescent="0.3">
      <c r="A139" s="14">
        <v>90</v>
      </c>
      <c r="B139" s="10" t="s">
        <v>173</v>
      </c>
      <c r="C139" s="10" t="s">
        <v>174</v>
      </c>
      <c r="D139" s="2" t="s">
        <v>275</v>
      </c>
      <c r="E139" s="2" t="s">
        <v>344</v>
      </c>
      <c r="F139" s="2" t="s">
        <v>345</v>
      </c>
      <c r="G139" s="10" t="s">
        <v>278</v>
      </c>
      <c r="H139" s="10">
        <v>12</v>
      </c>
      <c r="I139" s="14" t="s">
        <v>346</v>
      </c>
      <c r="J139" s="10" t="s">
        <v>20</v>
      </c>
      <c r="K139" s="10" t="s">
        <v>160</v>
      </c>
      <c r="L139" s="10">
        <v>124709</v>
      </c>
      <c r="M139" s="10">
        <v>124709</v>
      </c>
      <c r="N139" s="10">
        <v>33</v>
      </c>
      <c r="O139" s="10">
        <v>2</v>
      </c>
      <c r="P139" s="2"/>
      <c r="Q139" s="2"/>
      <c r="R139" s="4">
        <v>230</v>
      </c>
      <c r="S139" s="23">
        <f t="shared" ref="S139" si="5">O139*115</f>
        <v>230</v>
      </c>
    </row>
    <row r="140" spans="1:19" ht="20.149999999999999" customHeight="1" x14ac:dyDescent="0.3">
      <c r="A140" s="77">
        <v>91</v>
      </c>
      <c r="B140" s="71" t="s">
        <v>173</v>
      </c>
      <c r="C140" s="71" t="s">
        <v>174</v>
      </c>
      <c r="D140" s="85" t="s">
        <v>347</v>
      </c>
      <c r="E140" s="2"/>
      <c r="F140" s="2"/>
      <c r="G140" s="71" t="s">
        <v>348</v>
      </c>
      <c r="H140" s="71">
        <v>12</v>
      </c>
      <c r="I140" s="85" t="s">
        <v>349</v>
      </c>
      <c r="J140" s="71" t="s">
        <v>20</v>
      </c>
      <c r="K140" s="71" t="s">
        <v>160</v>
      </c>
      <c r="L140" s="71">
        <v>126742</v>
      </c>
      <c r="M140" s="71">
        <v>126742</v>
      </c>
      <c r="N140" s="71">
        <v>257</v>
      </c>
      <c r="O140" s="10">
        <v>122</v>
      </c>
      <c r="P140" s="2"/>
      <c r="Q140" s="2"/>
      <c r="R140" s="4">
        <v>14030</v>
      </c>
      <c r="S140" s="75">
        <f>R140+Q141</f>
        <v>62073</v>
      </c>
    </row>
    <row r="141" spans="1:19" ht="34.5" customHeight="1" x14ac:dyDescent="0.3">
      <c r="A141" s="77"/>
      <c r="B141" s="71"/>
      <c r="C141" s="71"/>
      <c r="D141" s="85"/>
      <c r="E141" s="2" t="s">
        <v>344</v>
      </c>
      <c r="F141" s="2" t="s">
        <v>350</v>
      </c>
      <c r="G141" s="71"/>
      <c r="H141" s="71"/>
      <c r="I141" s="85"/>
      <c r="J141" s="71"/>
      <c r="K141" s="71"/>
      <c r="L141" s="71"/>
      <c r="M141" s="71"/>
      <c r="N141" s="71"/>
      <c r="O141" s="16"/>
      <c r="P141" s="27" t="s">
        <v>351</v>
      </c>
      <c r="Q141" s="28">
        <v>48043</v>
      </c>
      <c r="R141" s="25"/>
      <c r="S141" s="76"/>
    </row>
    <row r="142" spans="1:19" ht="20.149999999999999" customHeight="1" x14ac:dyDescent="0.3">
      <c r="A142" s="77">
        <v>92</v>
      </c>
      <c r="B142" s="71" t="s">
        <v>173</v>
      </c>
      <c r="C142" s="71" t="s">
        <v>174</v>
      </c>
      <c r="D142" s="85" t="s">
        <v>352</v>
      </c>
      <c r="E142" s="2"/>
      <c r="F142" s="2"/>
      <c r="G142" s="71" t="s">
        <v>353</v>
      </c>
      <c r="H142" s="85">
        <v>12</v>
      </c>
      <c r="I142" s="85" t="s">
        <v>354</v>
      </c>
      <c r="J142" s="71" t="s">
        <v>16</v>
      </c>
      <c r="K142" s="71" t="s">
        <v>160</v>
      </c>
      <c r="L142" s="71">
        <v>102496</v>
      </c>
      <c r="M142" s="71">
        <v>102496</v>
      </c>
      <c r="N142" s="71">
        <v>802</v>
      </c>
      <c r="O142" s="10">
        <v>62</v>
      </c>
      <c r="P142" s="2"/>
      <c r="Q142" s="2"/>
      <c r="R142" s="4">
        <v>8370</v>
      </c>
      <c r="S142" s="75">
        <f>R142+Q143</f>
        <v>32785</v>
      </c>
    </row>
    <row r="143" spans="1:19" s="26" customFormat="1" ht="65.25" customHeight="1" x14ac:dyDescent="0.35">
      <c r="A143" s="77"/>
      <c r="B143" s="71"/>
      <c r="C143" s="71"/>
      <c r="D143" s="85"/>
      <c r="E143" s="2" t="s">
        <v>355</v>
      </c>
      <c r="F143" s="2" t="s">
        <v>356</v>
      </c>
      <c r="G143" s="71"/>
      <c r="H143" s="85"/>
      <c r="I143" s="85"/>
      <c r="J143" s="71"/>
      <c r="K143" s="71"/>
      <c r="L143" s="71"/>
      <c r="M143" s="71"/>
      <c r="N143" s="71"/>
      <c r="O143" s="10"/>
      <c r="P143" s="27" t="s">
        <v>357</v>
      </c>
      <c r="Q143" s="28">
        <v>24415</v>
      </c>
      <c r="R143" s="31"/>
      <c r="S143" s="76"/>
    </row>
    <row r="144" spans="1:19" s="26" customFormat="1" ht="20.149999999999999" customHeight="1" x14ac:dyDescent="0.35">
      <c r="A144" s="14">
        <v>93</v>
      </c>
      <c r="B144" s="14" t="s">
        <v>173</v>
      </c>
      <c r="C144" s="14" t="s">
        <v>174</v>
      </c>
      <c r="D144" s="2" t="s">
        <v>358</v>
      </c>
      <c r="E144" s="2"/>
      <c r="F144" s="2"/>
      <c r="G144" s="10"/>
      <c r="H144" s="2">
        <v>12</v>
      </c>
      <c r="I144" s="2" t="s">
        <v>354</v>
      </c>
      <c r="J144" s="10" t="s">
        <v>16</v>
      </c>
      <c r="K144" s="10" t="s">
        <v>160</v>
      </c>
      <c r="L144" s="10">
        <v>102499</v>
      </c>
      <c r="M144" s="10">
        <v>102499</v>
      </c>
      <c r="N144" s="10">
        <v>503</v>
      </c>
      <c r="O144" s="10">
        <v>48</v>
      </c>
      <c r="P144" s="2"/>
      <c r="Q144" s="2"/>
      <c r="R144" s="4">
        <v>6480</v>
      </c>
      <c r="S144" s="23">
        <f t="shared" ref="S144:S146" si="6">O144*135</f>
        <v>6480</v>
      </c>
    </row>
    <row r="145" spans="1:19" ht="20.149999999999999" customHeight="1" x14ac:dyDescent="0.3">
      <c r="A145" s="14">
        <v>94</v>
      </c>
      <c r="B145" s="14" t="s">
        <v>173</v>
      </c>
      <c r="C145" s="14" t="s">
        <v>174</v>
      </c>
      <c r="D145" s="1" t="s">
        <v>359</v>
      </c>
      <c r="E145" s="1" t="s">
        <v>360</v>
      </c>
      <c r="F145" s="1" t="s">
        <v>361</v>
      </c>
      <c r="G145" s="14"/>
      <c r="H145" s="14">
        <v>12</v>
      </c>
      <c r="I145" s="14" t="s">
        <v>362</v>
      </c>
      <c r="J145" s="14" t="s">
        <v>16</v>
      </c>
      <c r="K145" s="14" t="s">
        <v>160</v>
      </c>
      <c r="L145" s="14">
        <v>104997</v>
      </c>
      <c r="M145" s="14">
        <v>104997</v>
      </c>
      <c r="N145" s="14">
        <v>2400</v>
      </c>
      <c r="O145" s="14">
        <v>17</v>
      </c>
      <c r="P145" s="1"/>
      <c r="Q145" s="1"/>
      <c r="R145" s="4">
        <v>2295</v>
      </c>
      <c r="S145" s="23">
        <f t="shared" si="6"/>
        <v>2295</v>
      </c>
    </row>
    <row r="146" spans="1:19" ht="20.149999999999999" customHeight="1" x14ac:dyDescent="0.3">
      <c r="A146" s="14">
        <v>95</v>
      </c>
      <c r="B146" s="14" t="s">
        <v>173</v>
      </c>
      <c r="C146" s="14" t="s">
        <v>174</v>
      </c>
      <c r="D146" s="1" t="s">
        <v>363</v>
      </c>
      <c r="E146" s="1"/>
      <c r="F146" s="1" t="s">
        <v>364</v>
      </c>
      <c r="G146" s="14"/>
      <c r="H146" s="14">
        <v>12</v>
      </c>
      <c r="I146" s="14" t="s">
        <v>362</v>
      </c>
      <c r="J146" s="14" t="s">
        <v>16</v>
      </c>
      <c r="K146" s="14" t="s">
        <v>160</v>
      </c>
      <c r="L146" s="14">
        <v>104996</v>
      </c>
      <c r="M146" s="14">
        <v>104996</v>
      </c>
      <c r="N146" s="14">
        <v>2040</v>
      </c>
      <c r="O146" s="14">
        <v>3</v>
      </c>
      <c r="P146" s="1"/>
      <c r="Q146" s="1"/>
      <c r="R146" s="4">
        <v>405</v>
      </c>
      <c r="S146" s="23">
        <f t="shared" si="6"/>
        <v>405</v>
      </c>
    </row>
    <row r="147" spans="1:19" ht="20.149999999999999" customHeight="1" x14ac:dyDescent="0.3">
      <c r="A147" s="77">
        <v>96</v>
      </c>
      <c r="B147" s="71" t="s">
        <v>173</v>
      </c>
      <c r="C147" s="71" t="s">
        <v>174</v>
      </c>
      <c r="D147" s="85" t="s">
        <v>365</v>
      </c>
      <c r="E147" s="1"/>
      <c r="F147" s="1"/>
      <c r="G147" s="77"/>
      <c r="H147" s="71">
        <v>12</v>
      </c>
      <c r="I147" s="71" t="s">
        <v>362</v>
      </c>
      <c r="J147" s="71" t="s">
        <v>16</v>
      </c>
      <c r="K147" s="77" t="s">
        <v>160</v>
      </c>
      <c r="L147" s="71">
        <v>114405</v>
      </c>
      <c r="M147" s="71">
        <v>114405</v>
      </c>
      <c r="N147" s="71">
        <v>2000</v>
      </c>
      <c r="O147" s="10">
        <v>85</v>
      </c>
      <c r="P147" s="1"/>
      <c r="Q147" s="1"/>
      <c r="R147" s="4">
        <v>11475</v>
      </c>
      <c r="S147" s="75">
        <f>R147+Q148</f>
        <v>35890</v>
      </c>
    </row>
    <row r="148" spans="1:19" s="26" customFormat="1" ht="35.25" customHeight="1" x14ac:dyDescent="0.35">
      <c r="A148" s="77"/>
      <c r="B148" s="71"/>
      <c r="C148" s="71"/>
      <c r="D148" s="85"/>
      <c r="E148" s="2" t="s">
        <v>366</v>
      </c>
      <c r="F148" s="2" t="s">
        <v>367</v>
      </c>
      <c r="G148" s="77"/>
      <c r="H148" s="71"/>
      <c r="I148" s="71"/>
      <c r="J148" s="71"/>
      <c r="K148" s="77"/>
      <c r="L148" s="71"/>
      <c r="M148" s="71"/>
      <c r="N148" s="71"/>
      <c r="O148" s="10"/>
      <c r="P148" s="27" t="s">
        <v>368</v>
      </c>
      <c r="Q148" s="28">
        <v>24415</v>
      </c>
      <c r="R148" s="31"/>
      <c r="S148" s="76"/>
    </row>
    <row r="149" spans="1:19" s="26" customFormat="1" ht="20.149999999999999" customHeight="1" x14ac:dyDescent="0.35">
      <c r="A149" s="77">
        <v>97</v>
      </c>
      <c r="B149" s="71" t="s">
        <v>173</v>
      </c>
      <c r="C149" s="71" t="s">
        <v>174</v>
      </c>
      <c r="D149" s="85" t="s">
        <v>369</v>
      </c>
      <c r="E149" s="2"/>
      <c r="F149" s="2"/>
      <c r="G149" s="71"/>
      <c r="H149" s="71"/>
      <c r="I149" s="71"/>
      <c r="J149" s="71" t="s">
        <v>20</v>
      </c>
      <c r="K149" s="71" t="s">
        <v>160</v>
      </c>
      <c r="L149" s="71"/>
      <c r="M149" s="71"/>
      <c r="N149" s="71">
        <v>2500</v>
      </c>
      <c r="O149" s="10">
        <v>78</v>
      </c>
      <c r="P149" s="2"/>
      <c r="Q149" s="2"/>
      <c r="R149" s="4">
        <v>8970</v>
      </c>
      <c r="S149" s="75">
        <f>R149+Q150</f>
        <v>28660</v>
      </c>
    </row>
    <row r="150" spans="1:19" ht="36.75" customHeight="1" x14ac:dyDescent="0.3">
      <c r="A150" s="77"/>
      <c r="B150" s="71"/>
      <c r="C150" s="71"/>
      <c r="D150" s="85"/>
      <c r="E150" s="2" t="s">
        <v>370</v>
      </c>
      <c r="F150" s="2" t="s">
        <v>371</v>
      </c>
      <c r="G150" s="71"/>
      <c r="H150" s="71"/>
      <c r="I150" s="71"/>
      <c r="J150" s="71"/>
      <c r="K150" s="71"/>
      <c r="L150" s="71"/>
      <c r="M150" s="71"/>
      <c r="N150" s="71"/>
      <c r="O150" s="16"/>
      <c r="P150" s="27" t="s">
        <v>372</v>
      </c>
      <c r="Q150" s="28">
        <v>19690</v>
      </c>
      <c r="R150" s="25"/>
      <c r="S150" s="76"/>
    </row>
    <row r="151" spans="1:19" ht="20.149999999999999" customHeight="1" x14ac:dyDescent="0.3">
      <c r="A151" s="14">
        <v>98</v>
      </c>
      <c r="B151" s="14" t="s">
        <v>173</v>
      </c>
      <c r="C151" s="14" t="s">
        <v>174</v>
      </c>
      <c r="D151" s="1" t="s">
        <v>373</v>
      </c>
      <c r="E151" s="1" t="s">
        <v>374</v>
      </c>
      <c r="F151" s="1" t="s">
        <v>375</v>
      </c>
      <c r="G151" s="14"/>
      <c r="H151" s="14"/>
      <c r="I151" s="14"/>
      <c r="J151" s="14" t="s">
        <v>20</v>
      </c>
      <c r="K151" s="14" t="s">
        <v>160</v>
      </c>
      <c r="L151" s="14"/>
      <c r="M151" s="14"/>
      <c r="N151" s="14">
        <v>5000</v>
      </c>
      <c r="O151" s="14">
        <v>159</v>
      </c>
      <c r="P151" s="1"/>
      <c r="Q151" s="1"/>
      <c r="R151" s="4">
        <v>18285</v>
      </c>
      <c r="S151" s="23">
        <f t="shared" ref="S151:S152" si="7">O151*115</f>
        <v>18285</v>
      </c>
    </row>
    <row r="152" spans="1:19" ht="20.149999999999999" customHeight="1" x14ac:dyDescent="0.3">
      <c r="A152" s="14">
        <v>99</v>
      </c>
      <c r="B152" s="14" t="s">
        <v>173</v>
      </c>
      <c r="C152" s="14" t="s">
        <v>174</v>
      </c>
      <c r="D152" s="1" t="s">
        <v>376</v>
      </c>
      <c r="E152" s="1" t="s">
        <v>377</v>
      </c>
      <c r="F152" s="1"/>
      <c r="G152" s="14"/>
      <c r="H152" s="14"/>
      <c r="I152" s="14"/>
      <c r="J152" s="14" t="s">
        <v>20</v>
      </c>
      <c r="K152" s="14" t="s">
        <v>160</v>
      </c>
      <c r="L152" s="14" t="s">
        <v>378</v>
      </c>
      <c r="M152" s="14">
        <v>102356</v>
      </c>
      <c r="N152" s="14">
        <v>607</v>
      </c>
      <c r="O152" s="14">
        <v>67</v>
      </c>
      <c r="P152" s="1"/>
      <c r="Q152" s="1"/>
      <c r="R152" s="4">
        <v>7705</v>
      </c>
      <c r="S152" s="23">
        <f t="shared" si="7"/>
        <v>7705</v>
      </c>
    </row>
    <row r="153" spans="1:19" ht="43.5" customHeight="1" x14ac:dyDescent="0.3">
      <c r="A153" s="77">
        <v>100</v>
      </c>
      <c r="B153" s="71" t="s">
        <v>173</v>
      </c>
      <c r="C153" s="71" t="s">
        <v>174</v>
      </c>
      <c r="D153" s="85" t="s">
        <v>379</v>
      </c>
      <c r="E153" s="2" t="s">
        <v>380</v>
      </c>
      <c r="F153" s="2" t="s">
        <v>381</v>
      </c>
      <c r="G153" s="71" t="s">
        <v>382</v>
      </c>
      <c r="H153" s="71">
        <v>12</v>
      </c>
      <c r="I153" s="71" t="s">
        <v>383</v>
      </c>
      <c r="J153" s="71" t="s">
        <v>16</v>
      </c>
      <c r="K153" s="71" t="s">
        <v>160</v>
      </c>
      <c r="L153" s="71">
        <v>127282</v>
      </c>
      <c r="M153" s="71">
        <v>127282</v>
      </c>
      <c r="N153" s="71">
        <v>979</v>
      </c>
      <c r="O153" s="10">
        <v>159</v>
      </c>
      <c r="P153" s="2"/>
      <c r="Q153" s="2"/>
      <c r="R153" s="4">
        <v>21465</v>
      </c>
      <c r="S153" s="75">
        <f>R153+Q154</f>
        <v>51393</v>
      </c>
    </row>
    <row r="154" spans="1:19" ht="43.5" customHeight="1" x14ac:dyDescent="0.3">
      <c r="A154" s="77"/>
      <c r="B154" s="71"/>
      <c r="C154" s="71"/>
      <c r="D154" s="85"/>
      <c r="E154" s="2"/>
      <c r="F154" s="2"/>
      <c r="G154" s="71"/>
      <c r="H154" s="71"/>
      <c r="I154" s="71"/>
      <c r="J154" s="71"/>
      <c r="K154" s="71"/>
      <c r="L154" s="71"/>
      <c r="M154" s="71"/>
      <c r="N154" s="71"/>
      <c r="O154" s="10"/>
      <c r="P154" s="27" t="s">
        <v>384</v>
      </c>
      <c r="Q154" s="28">
        <v>29928</v>
      </c>
      <c r="R154" s="25"/>
      <c r="S154" s="76"/>
    </row>
    <row r="155" spans="1:19" ht="28.5" customHeight="1" x14ac:dyDescent="0.3">
      <c r="A155" s="77">
        <v>101</v>
      </c>
      <c r="B155" s="71" t="s">
        <v>173</v>
      </c>
      <c r="C155" s="71" t="s">
        <v>174</v>
      </c>
      <c r="D155" s="85" t="s">
        <v>385</v>
      </c>
      <c r="E155" s="2"/>
      <c r="F155" s="2"/>
      <c r="G155" s="71"/>
      <c r="H155" s="71"/>
      <c r="I155" s="71"/>
      <c r="J155" s="71" t="s">
        <v>73</v>
      </c>
      <c r="K155" s="71" t="s">
        <v>160</v>
      </c>
      <c r="L155" s="71" t="s">
        <v>386</v>
      </c>
      <c r="M155" s="71">
        <v>112654</v>
      </c>
      <c r="N155" s="71">
        <v>655</v>
      </c>
      <c r="O155" s="10">
        <v>100</v>
      </c>
      <c r="P155" s="2"/>
      <c r="Q155" s="2"/>
      <c r="R155" s="4">
        <v>9400</v>
      </c>
      <c r="S155" s="83">
        <f>R155+Q156</f>
        <v>48779</v>
      </c>
    </row>
    <row r="156" spans="1:19" ht="227.25" customHeight="1" x14ac:dyDescent="0.3">
      <c r="A156" s="77"/>
      <c r="B156" s="71"/>
      <c r="C156" s="71"/>
      <c r="D156" s="85"/>
      <c r="E156" s="2" t="s">
        <v>387</v>
      </c>
      <c r="F156" s="2" t="s">
        <v>388</v>
      </c>
      <c r="G156" s="71"/>
      <c r="H156" s="71"/>
      <c r="I156" s="71"/>
      <c r="J156" s="71"/>
      <c r="K156" s="71"/>
      <c r="L156" s="71"/>
      <c r="M156" s="71"/>
      <c r="N156" s="71"/>
      <c r="O156" s="16"/>
      <c r="P156" s="27" t="s">
        <v>389</v>
      </c>
      <c r="Q156" s="28">
        <v>39379</v>
      </c>
      <c r="R156" s="25"/>
      <c r="S156" s="84"/>
    </row>
    <row r="157" spans="1:19" ht="20.149999999999999" customHeight="1" x14ac:dyDescent="0.3">
      <c r="A157" s="14">
        <v>102</v>
      </c>
      <c r="B157" s="14" t="s">
        <v>173</v>
      </c>
      <c r="C157" s="14" t="s">
        <v>174</v>
      </c>
      <c r="D157" s="1" t="s">
        <v>390</v>
      </c>
      <c r="E157" s="1" t="s">
        <v>391</v>
      </c>
      <c r="F157" s="1" t="s">
        <v>392</v>
      </c>
      <c r="G157" s="14">
        <v>1641008400161</v>
      </c>
      <c r="H157" s="14">
        <v>12</v>
      </c>
      <c r="I157" s="14" t="s">
        <v>393</v>
      </c>
      <c r="J157" s="14" t="s">
        <v>20</v>
      </c>
      <c r="K157" s="14" t="s">
        <v>160</v>
      </c>
      <c r="L157" s="14" t="s">
        <v>394</v>
      </c>
      <c r="M157" s="14">
        <v>109335</v>
      </c>
      <c r="N157" s="14">
        <v>833</v>
      </c>
      <c r="O157" s="14">
        <v>111</v>
      </c>
      <c r="P157" s="1"/>
      <c r="Q157" s="1"/>
      <c r="R157" s="4">
        <v>12765</v>
      </c>
      <c r="S157" s="23">
        <f>O157*115</f>
        <v>12765</v>
      </c>
    </row>
    <row r="158" spans="1:19" ht="20.149999999999999" customHeight="1" x14ac:dyDescent="0.3">
      <c r="A158" s="14">
        <v>103</v>
      </c>
      <c r="B158" s="14" t="s">
        <v>173</v>
      </c>
      <c r="C158" s="14" t="s">
        <v>395</v>
      </c>
      <c r="D158" s="1" t="s">
        <v>396</v>
      </c>
      <c r="E158" s="1"/>
      <c r="F158" s="1"/>
      <c r="G158" s="14"/>
      <c r="H158" s="14"/>
      <c r="I158" s="14"/>
      <c r="J158" s="14" t="s">
        <v>16</v>
      </c>
      <c r="K158" s="14" t="s">
        <v>160</v>
      </c>
      <c r="L158" s="14">
        <v>121</v>
      </c>
      <c r="M158" s="14">
        <v>53029</v>
      </c>
      <c r="N158" s="14">
        <v>2500</v>
      </c>
      <c r="O158" s="14">
        <v>64</v>
      </c>
      <c r="P158" s="14"/>
      <c r="Q158" s="14"/>
      <c r="R158" s="32">
        <v>8896</v>
      </c>
      <c r="S158" s="33">
        <f>O158*139</f>
        <v>8896</v>
      </c>
    </row>
    <row r="159" spans="1:19" ht="40.5" customHeight="1" x14ac:dyDescent="0.3">
      <c r="A159" s="14">
        <v>104</v>
      </c>
      <c r="B159" s="14" t="s">
        <v>173</v>
      </c>
      <c r="C159" s="14" t="s">
        <v>395</v>
      </c>
      <c r="D159" s="1" t="s">
        <v>397</v>
      </c>
      <c r="E159" s="1" t="s">
        <v>398</v>
      </c>
      <c r="F159" s="1" t="s">
        <v>399</v>
      </c>
      <c r="G159" s="14" t="s">
        <v>400</v>
      </c>
      <c r="H159" s="14"/>
      <c r="I159" s="14"/>
      <c r="J159" s="14" t="s">
        <v>16</v>
      </c>
      <c r="K159" s="14" t="s">
        <v>160</v>
      </c>
      <c r="L159" s="14">
        <v>678</v>
      </c>
      <c r="M159" s="14">
        <v>52972</v>
      </c>
      <c r="N159" s="14">
        <v>9924</v>
      </c>
      <c r="O159" s="14">
        <v>36</v>
      </c>
      <c r="P159" s="14"/>
      <c r="Q159" s="14"/>
      <c r="R159" s="32">
        <v>5004</v>
      </c>
      <c r="S159" s="33">
        <f>O159*139</f>
        <v>5004</v>
      </c>
    </row>
    <row r="160" spans="1:19" ht="115" x14ac:dyDescent="0.3">
      <c r="A160" s="14">
        <v>105</v>
      </c>
      <c r="B160" s="14" t="s">
        <v>173</v>
      </c>
      <c r="C160" s="14" t="s">
        <v>395</v>
      </c>
      <c r="D160" s="1" t="s">
        <v>401</v>
      </c>
      <c r="E160" s="1"/>
      <c r="F160" s="1" t="s">
        <v>402</v>
      </c>
      <c r="G160" s="14"/>
      <c r="H160" s="14"/>
      <c r="I160" s="14"/>
      <c r="J160" s="14" t="s">
        <v>20</v>
      </c>
      <c r="K160" s="14" t="s">
        <v>160</v>
      </c>
      <c r="L160" s="14">
        <v>61754</v>
      </c>
      <c r="M160" s="14">
        <v>61754</v>
      </c>
      <c r="N160" s="14">
        <v>5377</v>
      </c>
      <c r="O160" s="14">
        <v>312</v>
      </c>
      <c r="P160" s="14"/>
      <c r="Q160" s="14"/>
      <c r="R160" s="32">
        <v>36816</v>
      </c>
      <c r="S160" s="33">
        <f>O160*118</f>
        <v>36816</v>
      </c>
    </row>
    <row r="161" spans="1:19" ht="34.5" x14ac:dyDescent="0.3">
      <c r="A161" s="14">
        <v>106</v>
      </c>
      <c r="B161" s="14" t="s">
        <v>173</v>
      </c>
      <c r="C161" s="14" t="s">
        <v>395</v>
      </c>
      <c r="D161" s="1" t="s">
        <v>401</v>
      </c>
      <c r="E161" s="1"/>
      <c r="F161" s="1" t="s">
        <v>403</v>
      </c>
      <c r="G161" s="14"/>
      <c r="H161" s="14"/>
      <c r="I161" s="14"/>
      <c r="J161" s="14" t="s">
        <v>16</v>
      </c>
      <c r="K161" s="14" t="s">
        <v>160</v>
      </c>
      <c r="L161" s="14">
        <v>135</v>
      </c>
      <c r="M161" s="14">
        <v>51716</v>
      </c>
      <c r="N161" s="14">
        <v>2563</v>
      </c>
      <c r="O161" s="14">
        <v>23</v>
      </c>
      <c r="P161" s="14"/>
      <c r="Q161" s="14"/>
      <c r="R161" s="32">
        <v>3197</v>
      </c>
      <c r="S161" s="33">
        <f>O161*139</f>
        <v>3197</v>
      </c>
    </row>
    <row r="162" spans="1:19" ht="34.5" x14ac:dyDescent="0.3">
      <c r="A162" s="14">
        <v>107</v>
      </c>
      <c r="B162" s="14" t="s">
        <v>173</v>
      </c>
      <c r="C162" s="14" t="s">
        <v>395</v>
      </c>
      <c r="D162" s="1" t="s">
        <v>404</v>
      </c>
      <c r="E162" s="1"/>
      <c r="F162" s="1" t="s">
        <v>405</v>
      </c>
      <c r="G162" s="14"/>
      <c r="H162" s="14"/>
      <c r="I162" s="14"/>
      <c r="J162" s="14" t="s">
        <v>20</v>
      </c>
      <c r="K162" s="14" t="s">
        <v>160</v>
      </c>
      <c r="L162" s="14" t="s">
        <v>406</v>
      </c>
      <c r="M162" s="14">
        <v>51668</v>
      </c>
      <c r="N162" s="14">
        <v>2674</v>
      </c>
      <c r="O162" s="14">
        <v>23</v>
      </c>
      <c r="P162" s="14"/>
      <c r="Q162" s="14"/>
      <c r="R162" s="32">
        <v>2714</v>
      </c>
      <c r="S162" s="33">
        <f>O162*118</f>
        <v>2714</v>
      </c>
    </row>
    <row r="163" spans="1:19" x14ac:dyDescent="0.3">
      <c r="A163" s="14">
        <v>108</v>
      </c>
      <c r="B163" s="10" t="s">
        <v>173</v>
      </c>
      <c r="C163" s="10" t="s">
        <v>395</v>
      </c>
      <c r="D163" s="2" t="s">
        <v>407</v>
      </c>
      <c r="E163" s="2"/>
      <c r="F163" s="2"/>
      <c r="G163" s="10"/>
      <c r="H163" s="10"/>
      <c r="I163" s="10"/>
      <c r="J163" s="10" t="s">
        <v>16</v>
      </c>
      <c r="K163" s="14" t="s">
        <v>160</v>
      </c>
      <c r="L163" s="10"/>
      <c r="M163" s="10"/>
      <c r="N163" s="10">
        <v>2673</v>
      </c>
      <c r="O163" s="10">
        <v>21</v>
      </c>
      <c r="P163" s="10"/>
      <c r="Q163" s="10"/>
      <c r="R163" s="32">
        <v>2919</v>
      </c>
      <c r="S163" s="33">
        <f>O163*139</f>
        <v>2919</v>
      </c>
    </row>
    <row r="164" spans="1:19" ht="184" x14ac:dyDescent="0.3">
      <c r="A164" s="14">
        <v>109</v>
      </c>
      <c r="B164" s="14" t="s">
        <v>173</v>
      </c>
      <c r="C164" s="14" t="s">
        <v>395</v>
      </c>
      <c r="D164" s="1" t="s">
        <v>408</v>
      </c>
      <c r="E164" s="1"/>
      <c r="F164" s="1" t="s">
        <v>409</v>
      </c>
      <c r="G164" s="14" t="s">
        <v>410</v>
      </c>
      <c r="H164" s="14"/>
      <c r="I164" s="14"/>
      <c r="J164" s="14" t="s">
        <v>20</v>
      </c>
      <c r="K164" s="14" t="s">
        <v>160</v>
      </c>
      <c r="L164" s="14">
        <v>989</v>
      </c>
      <c r="M164" s="14">
        <v>57983</v>
      </c>
      <c r="N164" s="14">
        <v>4750</v>
      </c>
      <c r="O164" s="14">
        <v>40</v>
      </c>
      <c r="P164" s="14"/>
      <c r="Q164" s="14"/>
      <c r="R164" s="32">
        <v>4720</v>
      </c>
      <c r="S164" s="33">
        <f>O164*118</f>
        <v>4720</v>
      </c>
    </row>
    <row r="165" spans="1:19" ht="34.5" x14ac:dyDescent="0.3">
      <c r="A165" s="14">
        <v>110</v>
      </c>
      <c r="B165" s="14" t="s">
        <v>173</v>
      </c>
      <c r="C165" s="14" t="s">
        <v>395</v>
      </c>
      <c r="D165" s="1" t="s">
        <v>408</v>
      </c>
      <c r="E165" s="1"/>
      <c r="F165" s="1" t="s">
        <v>411</v>
      </c>
      <c r="G165" s="14" t="s">
        <v>410</v>
      </c>
      <c r="H165" s="14"/>
      <c r="I165" s="14"/>
      <c r="J165" s="14" t="s">
        <v>16</v>
      </c>
      <c r="K165" s="14" t="s">
        <v>160</v>
      </c>
      <c r="L165" s="14">
        <v>2093</v>
      </c>
      <c r="M165" s="14">
        <v>51284</v>
      </c>
      <c r="N165" s="14">
        <v>4750</v>
      </c>
      <c r="O165" s="14">
        <v>50</v>
      </c>
      <c r="P165" s="14"/>
      <c r="Q165" s="14"/>
      <c r="R165" s="32">
        <v>6950</v>
      </c>
      <c r="S165" s="33">
        <f>O165*139</f>
        <v>6950</v>
      </c>
    </row>
    <row r="166" spans="1:19" ht="115" x14ac:dyDescent="0.3">
      <c r="A166" s="14">
        <v>111</v>
      </c>
      <c r="B166" s="14" t="s">
        <v>173</v>
      </c>
      <c r="C166" s="14" t="s">
        <v>395</v>
      </c>
      <c r="D166" s="1" t="s">
        <v>408</v>
      </c>
      <c r="E166" s="1"/>
      <c r="F166" s="1" t="s">
        <v>412</v>
      </c>
      <c r="G166" s="14" t="s">
        <v>410</v>
      </c>
      <c r="H166" s="14"/>
      <c r="I166" s="14"/>
      <c r="J166" s="14" t="s">
        <v>20</v>
      </c>
      <c r="K166" s="14" t="s">
        <v>160</v>
      </c>
      <c r="L166" s="14">
        <v>664</v>
      </c>
      <c r="M166" s="14">
        <v>51175</v>
      </c>
      <c r="N166" s="14">
        <v>5394</v>
      </c>
      <c r="O166" s="14">
        <v>39</v>
      </c>
      <c r="P166" s="14"/>
      <c r="Q166" s="14"/>
      <c r="R166" s="32">
        <v>4602</v>
      </c>
      <c r="S166" s="33">
        <f>O166*118</f>
        <v>4602</v>
      </c>
    </row>
    <row r="167" spans="1:19" ht="34.5" x14ac:dyDescent="0.3">
      <c r="A167" s="14">
        <v>112</v>
      </c>
      <c r="B167" s="14" t="s">
        <v>173</v>
      </c>
      <c r="C167" s="14" t="s">
        <v>395</v>
      </c>
      <c r="D167" s="1" t="s">
        <v>413</v>
      </c>
      <c r="E167" s="1" t="s">
        <v>414</v>
      </c>
      <c r="F167" s="1" t="s">
        <v>415</v>
      </c>
      <c r="G167" s="14" t="s">
        <v>410</v>
      </c>
      <c r="H167" s="14"/>
      <c r="I167" s="14"/>
      <c r="J167" s="14" t="s">
        <v>20</v>
      </c>
      <c r="K167" s="14" t="s">
        <v>160</v>
      </c>
      <c r="L167" s="14">
        <v>3524</v>
      </c>
      <c r="M167" s="14">
        <v>53926</v>
      </c>
      <c r="N167" s="14">
        <v>1997</v>
      </c>
      <c r="O167" s="14">
        <v>30</v>
      </c>
      <c r="P167" s="14"/>
      <c r="Q167" s="14"/>
      <c r="R167" s="32">
        <v>3540</v>
      </c>
      <c r="S167" s="33">
        <f>O167*118</f>
        <v>3540</v>
      </c>
    </row>
    <row r="168" spans="1:19" ht="57.5" x14ac:dyDescent="0.3">
      <c r="A168" s="14">
        <v>113</v>
      </c>
      <c r="B168" s="14" t="s">
        <v>173</v>
      </c>
      <c r="C168" s="14" t="s">
        <v>395</v>
      </c>
      <c r="D168" s="1" t="s">
        <v>416</v>
      </c>
      <c r="E168" s="1"/>
      <c r="F168" s="1" t="s">
        <v>417</v>
      </c>
      <c r="G168" s="14"/>
      <c r="H168" s="14"/>
      <c r="I168" s="14"/>
      <c r="J168" s="14" t="s">
        <v>20</v>
      </c>
      <c r="K168" s="14" t="s">
        <v>160</v>
      </c>
      <c r="L168" s="14"/>
      <c r="M168" s="14">
        <v>51491</v>
      </c>
      <c r="N168" s="14">
        <v>262</v>
      </c>
      <c r="O168" s="14">
        <v>7</v>
      </c>
      <c r="P168" s="14"/>
      <c r="Q168" s="14"/>
      <c r="R168" s="32">
        <v>826</v>
      </c>
      <c r="S168" s="33">
        <f>O168*118</f>
        <v>826</v>
      </c>
    </row>
    <row r="169" spans="1:19" ht="69" x14ac:dyDescent="0.3">
      <c r="A169" s="14">
        <v>114</v>
      </c>
      <c r="B169" s="14" t="s">
        <v>173</v>
      </c>
      <c r="C169" s="14" t="s">
        <v>395</v>
      </c>
      <c r="D169" s="1" t="s">
        <v>418</v>
      </c>
      <c r="E169" s="1"/>
      <c r="F169" s="1" t="s">
        <v>419</v>
      </c>
      <c r="G169" s="14"/>
      <c r="H169" s="14"/>
      <c r="I169" s="14"/>
      <c r="J169" s="14" t="s">
        <v>16</v>
      </c>
      <c r="K169" s="14" t="s">
        <v>160</v>
      </c>
      <c r="L169" s="14"/>
      <c r="M169" s="14">
        <v>61451</v>
      </c>
      <c r="N169" s="14">
        <v>2381</v>
      </c>
      <c r="O169" s="14">
        <v>21</v>
      </c>
      <c r="P169" s="14"/>
      <c r="Q169" s="14"/>
      <c r="R169" s="32">
        <v>2919</v>
      </c>
      <c r="S169" s="33">
        <f>O169*139</f>
        <v>2919</v>
      </c>
    </row>
    <row r="170" spans="1:19" ht="69" x14ac:dyDescent="0.3">
      <c r="A170" s="14">
        <v>115</v>
      </c>
      <c r="B170" s="14" t="s">
        <v>173</v>
      </c>
      <c r="C170" s="14" t="s">
        <v>395</v>
      </c>
      <c r="D170" s="1" t="s">
        <v>420</v>
      </c>
      <c r="E170" s="1"/>
      <c r="F170" s="1" t="s">
        <v>421</v>
      </c>
      <c r="G170" s="14"/>
      <c r="H170" s="14"/>
      <c r="I170" s="14"/>
      <c r="J170" s="14" t="s">
        <v>20</v>
      </c>
      <c r="K170" s="14" t="s">
        <v>160</v>
      </c>
      <c r="L170" s="14"/>
      <c r="M170" s="14">
        <v>56344</v>
      </c>
      <c r="N170" s="14">
        <v>4961</v>
      </c>
      <c r="O170" s="14">
        <v>64</v>
      </c>
      <c r="P170" s="14"/>
      <c r="Q170" s="14"/>
      <c r="R170" s="32">
        <v>7552</v>
      </c>
      <c r="S170" s="33">
        <f>O170*118</f>
        <v>7552</v>
      </c>
    </row>
    <row r="171" spans="1:19" ht="69" x14ac:dyDescent="0.3">
      <c r="A171" s="14">
        <v>116</v>
      </c>
      <c r="B171" s="14" t="s">
        <v>173</v>
      </c>
      <c r="C171" s="14" t="s">
        <v>395</v>
      </c>
      <c r="D171" s="1" t="s">
        <v>422</v>
      </c>
      <c r="E171" s="1"/>
      <c r="F171" s="1" t="s">
        <v>423</v>
      </c>
      <c r="G171" s="14"/>
      <c r="H171" s="14"/>
      <c r="I171" s="14"/>
      <c r="J171" s="14" t="s">
        <v>20</v>
      </c>
      <c r="K171" s="14" t="s">
        <v>160</v>
      </c>
      <c r="L171" s="14"/>
      <c r="M171" s="14">
        <v>50638</v>
      </c>
      <c r="N171" s="14">
        <v>645</v>
      </c>
      <c r="O171" s="14">
        <v>12</v>
      </c>
      <c r="P171" s="14"/>
      <c r="Q171" s="14"/>
      <c r="R171" s="32">
        <v>1416</v>
      </c>
      <c r="S171" s="33">
        <f>O171*118</f>
        <v>1416</v>
      </c>
    </row>
    <row r="172" spans="1:19" ht="34.5" x14ac:dyDescent="0.3">
      <c r="A172" s="14">
        <v>117</v>
      </c>
      <c r="B172" s="14" t="s">
        <v>173</v>
      </c>
      <c r="C172" s="14" t="s">
        <v>395</v>
      </c>
      <c r="D172" s="1" t="s">
        <v>424</v>
      </c>
      <c r="E172" s="1"/>
      <c r="F172" s="1" t="s">
        <v>425</v>
      </c>
      <c r="G172" s="14"/>
      <c r="H172" s="14"/>
      <c r="I172" s="14"/>
      <c r="J172" s="14" t="s">
        <v>20</v>
      </c>
      <c r="K172" s="14" t="s">
        <v>160</v>
      </c>
      <c r="L172" s="14"/>
      <c r="M172" s="14">
        <v>60225</v>
      </c>
      <c r="N172" s="14">
        <v>1824</v>
      </c>
      <c r="O172" s="14">
        <v>39</v>
      </c>
      <c r="P172" s="14"/>
      <c r="Q172" s="14"/>
      <c r="R172" s="32">
        <v>4602</v>
      </c>
      <c r="S172" s="33">
        <f>O172*118</f>
        <v>4602</v>
      </c>
    </row>
    <row r="173" spans="1:19" ht="34.5" x14ac:dyDescent="0.3">
      <c r="A173" s="14">
        <v>118</v>
      </c>
      <c r="B173" s="14" t="s">
        <v>173</v>
      </c>
      <c r="C173" s="14" t="s">
        <v>395</v>
      </c>
      <c r="D173" s="1" t="s">
        <v>426</v>
      </c>
      <c r="E173" s="1"/>
      <c r="F173" s="1" t="s">
        <v>427</v>
      </c>
      <c r="G173" s="14"/>
      <c r="H173" s="14"/>
      <c r="I173" s="14"/>
      <c r="J173" s="14" t="s">
        <v>20</v>
      </c>
      <c r="K173" s="14" t="s">
        <v>160</v>
      </c>
      <c r="L173" s="14"/>
      <c r="M173" s="14">
        <v>58120</v>
      </c>
      <c r="N173" s="14">
        <v>4533</v>
      </c>
      <c r="O173" s="14">
        <v>26</v>
      </c>
      <c r="P173" s="14"/>
      <c r="Q173" s="14"/>
      <c r="R173" s="32">
        <v>3068</v>
      </c>
      <c r="S173" s="33">
        <f>O173*118</f>
        <v>3068</v>
      </c>
    </row>
    <row r="174" spans="1:19" ht="34.5" x14ac:dyDescent="0.3">
      <c r="A174" s="14">
        <v>119</v>
      </c>
      <c r="B174" s="14" t="s">
        <v>173</v>
      </c>
      <c r="C174" s="14" t="s">
        <v>395</v>
      </c>
      <c r="D174" s="1" t="s">
        <v>428</v>
      </c>
      <c r="E174" s="1"/>
      <c r="F174" s="1" t="s">
        <v>429</v>
      </c>
      <c r="G174" s="14"/>
      <c r="H174" s="14"/>
      <c r="I174" s="14"/>
      <c r="J174" s="14" t="s">
        <v>16</v>
      </c>
      <c r="K174" s="14" t="s">
        <v>160</v>
      </c>
      <c r="L174" s="14"/>
      <c r="M174" s="14">
        <v>50830</v>
      </c>
      <c r="N174" s="14">
        <v>1775</v>
      </c>
      <c r="O174" s="14">
        <v>105</v>
      </c>
      <c r="P174" s="14"/>
      <c r="Q174" s="14"/>
      <c r="R174" s="32">
        <v>14595</v>
      </c>
      <c r="S174" s="33">
        <f>O174*139</f>
        <v>14595</v>
      </c>
    </row>
    <row r="175" spans="1:19" ht="115" x14ac:dyDescent="0.3">
      <c r="A175" s="14">
        <v>120</v>
      </c>
      <c r="B175" s="10" t="s">
        <v>173</v>
      </c>
      <c r="C175" s="10" t="s">
        <v>395</v>
      </c>
      <c r="D175" s="2" t="s">
        <v>430</v>
      </c>
      <c r="E175" s="2"/>
      <c r="F175" s="2" t="s">
        <v>431</v>
      </c>
      <c r="G175" s="10" t="s">
        <v>432</v>
      </c>
      <c r="H175" s="10"/>
      <c r="I175" s="10"/>
      <c r="J175" s="10" t="s">
        <v>20</v>
      </c>
      <c r="K175" s="14" t="s">
        <v>160</v>
      </c>
      <c r="L175" s="10">
        <v>8424</v>
      </c>
      <c r="M175" s="10">
        <v>52031</v>
      </c>
      <c r="N175" s="10">
        <v>705</v>
      </c>
      <c r="O175" s="10">
        <v>5</v>
      </c>
      <c r="P175" s="10"/>
      <c r="Q175" s="10"/>
      <c r="R175" s="32">
        <v>590</v>
      </c>
      <c r="S175" s="33">
        <f>O175*118</f>
        <v>590</v>
      </c>
    </row>
    <row r="176" spans="1:19" ht="172.5" x14ac:dyDescent="0.3">
      <c r="A176" s="14">
        <v>121</v>
      </c>
      <c r="B176" s="14" t="s">
        <v>173</v>
      </c>
      <c r="C176" s="14" t="s">
        <v>395</v>
      </c>
      <c r="D176" s="1" t="s">
        <v>433</v>
      </c>
      <c r="E176" s="1"/>
      <c r="F176" s="1" t="s">
        <v>434</v>
      </c>
      <c r="G176" s="14"/>
      <c r="H176" s="14"/>
      <c r="I176" s="14"/>
      <c r="J176" s="14" t="s">
        <v>20</v>
      </c>
      <c r="K176" s="14" t="s">
        <v>160</v>
      </c>
      <c r="L176" s="14"/>
      <c r="M176" s="14">
        <v>59495</v>
      </c>
      <c r="N176" s="14">
        <v>916</v>
      </c>
      <c r="O176" s="14">
        <v>6</v>
      </c>
      <c r="P176" s="14"/>
      <c r="Q176" s="14"/>
      <c r="R176" s="32">
        <v>708</v>
      </c>
      <c r="S176" s="33">
        <f>O176*118</f>
        <v>708</v>
      </c>
    </row>
    <row r="177" spans="1:19" ht="34.5" x14ac:dyDescent="0.3">
      <c r="A177" s="14">
        <v>122</v>
      </c>
      <c r="B177" s="14" t="s">
        <v>173</v>
      </c>
      <c r="C177" s="14" t="s">
        <v>395</v>
      </c>
      <c r="D177" s="1" t="s">
        <v>435</v>
      </c>
      <c r="E177" s="1"/>
      <c r="F177" s="1" t="s">
        <v>436</v>
      </c>
      <c r="G177" s="14"/>
      <c r="H177" s="14"/>
      <c r="I177" s="14"/>
      <c r="J177" s="14" t="s">
        <v>20</v>
      </c>
      <c r="K177" s="14" t="s">
        <v>160</v>
      </c>
      <c r="L177" s="14"/>
      <c r="M177" s="14">
        <v>59489</v>
      </c>
      <c r="N177" s="14">
        <v>418</v>
      </c>
      <c r="O177" s="14">
        <v>25</v>
      </c>
      <c r="P177" s="14"/>
      <c r="Q177" s="14"/>
      <c r="R177" s="32">
        <v>2950</v>
      </c>
      <c r="S177" s="33">
        <f>O177*118</f>
        <v>2950</v>
      </c>
    </row>
    <row r="178" spans="1:19" ht="69" x14ac:dyDescent="0.3">
      <c r="A178" s="14">
        <v>123</v>
      </c>
      <c r="B178" s="14" t="s">
        <v>173</v>
      </c>
      <c r="C178" s="14" t="s">
        <v>395</v>
      </c>
      <c r="D178" s="1" t="s">
        <v>437</v>
      </c>
      <c r="E178" s="1"/>
      <c r="F178" s="1" t="s">
        <v>438</v>
      </c>
      <c r="G178" s="14"/>
      <c r="H178" s="14"/>
      <c r="I178" s="14"/>
      <c r="J178" s="14" t="s">
        <v>20</v>
      </c>
      <c r="K178" s="14" t="s">
        <v>160</v>
      </c>
      <c r="L178" s="14"/>
      <c r="M178" s="14">
        <v>50484</v>
      </c>
      <c r="N178" s="14">
        <v>901</v>
      </c>
      <c r="O178" s="14">
        <v>6</v>
      </c>
      <c r="P178" s="14"/>
      <c r="Q178" s="14"/>
      <c r="R178" s="32">
        <v>708</v>
      </c>
      <c r="S178" s="33">
        <f>O178*118</f>
        <v>708</v>
      </c>
    </row>
    <row r="179" spans="1:19" ht="50.25" customHeight="1" x14ac:dyDescent="0.3">
      <c r="A179" s="34"/>
      <c r="B179" s="35"/>
      <c r="C179" s="35"/>
      <c r="D179" s="36"/>
      <c r="E179" s="36"/>
      <c r="F179" s="36"/>
      <c r="G179" s="35"/>
      <c r="H179" s="35"/>
      <c r="I179" s="35"/>
      <c r="J179" s="35"/>
      <c r="K179" s="35"/>
      <c r="L179" s="35"/>
      <c r="M179" s="37" t="s">
        <v>439</v>
      </c>
      <c r="N179" s="35"/>
      <c r="O179" s="38">
        <f>SUM(O7:O178)</f>
        <v>25553</v>
      </c>
      <c r="P179" s="38">
        <v>3399</v>
      </c>
      <c r="Q179" s="33">
        <f>SUM(Q7:Q178)</f>
        <v>4349941</v>
      </c>
      <c r="R179" s="33">
        <f>SUM(R7:R178)</f>
        <v>13383820</v>
      </c>
      <c r="S179" s="33">
        <f>SUM(S7:S178)</f>
        <v>17733761</v>
      </c>
    </row>
    <row r="180" spans="1:19" ht="89.25" customHeight="1" x14ac:dyDescent="0.3">
      <c r="A180" s="39"/>
      <c r="B180" s="79" t="s">
        <v>447</v>
      </c>
      <c r="C180" s="79"/>
      <c r="D180" s="79"/>
      <c r="E180" s="79"/>
      <c r="F180" s="79"/>
      <c r="G180" s="79"/>
      <c r="H180" s="79"/>
      <c r="I180" s="79"/>
      <c r="J180" s="79"/>
      <c r="K180" s="79"/>
      <c r="L180" s="79"/>
      <c r="M180" s="79"/>
      <c r="N180" s="79"/>
      <c r="O180" s="79"/>
      <c r="P180" s="79"/>
      <c r="Q180" s="79"/>
      <c r="R180" s="79"/>
      <c r="S180" s="80"/>
    </row>
    <row r="181" spans="1:19" x14ac:dyDescent="0.3">
      <c r="A181" s="103"/>
      <c r="B181" s="103"/>
      <c r="C181" s="103"/>
      <c r="D181" s="103"/>
      <c r="E181" s="103"/>
      <c r="F181" s="103"/>
      <c r="G181" s="103"/>
      <c r="H181" s="103"/>
      <c r="I181" s="103"/>
      <c r="J181" s="103"/>
      <c r="K181" s="103"/>
      <c r="L181" s="103"/>
      <c r="M181" s="103"/>
      <c r="N181" s="103"/>
      <c r="O181" s="103"/>
      <c r="P181" s="103"/>
      <c r="Q181" s="103"/>
      <c r="R181" s="103"/>
      <c r="S181" s="103"/>
    </row>
    <row r="183" spans="1:19" x14ac:dyDescent="0.3">
      <c r="P183" s="40"/>
      <c r="Q183" s="41"/>
    </row>
  </sheetData>
  <autoFilter ref="A5:S159" xr:uid="{00000000-0009-0000-0000-000000000000}"/>
  <mergeCells count="424">
    <mergeCell ref="J17:J20"/>
    <mergeCell ref="A181:S181"/>
    <mergeCell ref="H60:I60"/>
    <mergeCell ref="H64:I66"/>
    <mergeCell ref="O17:O20"/>
    <mergeCell ref="S17:S20"/>
    <mergeCell ref="P17:P20"/>
    <mergeCell ref="R17:R20"/>
    <mergeCell ref="L17:L20"/>
    <mergeCell ref="G61:G63"/>
    <mergeCell ref="S24:S25"/>
    <mergeCell ref="S26:S27"/>
    <mergeCell ref="S30:S31"/>
    <mergeCell ref="S36:S37"/>
    <mergeCell ref="S40:S41"/>
    <mergeCell ref="S42:S43"/>
    <mergeCell ref="S47:S48"/>
    <mergeCell ref="S49:S50"/>
    <mergeCell ref="S52:S53"/>
    <mergeCell ref="C61:C63"/>
    <mergeCell ref="N49:N50"/>
    <mergeCell ref="A67:A69"/>
    <mergeCell ref="G64:G66"/>
    <mergeCell ref="D64:D66"/>
    <mergeCell ref="C64:C66"/>
    <mergeCell ref="M64:M66"/>
    <mergeCell ref="L64:L66"/>
    <mergeCell ref="K64:K66"/>
    <mergeCell ref="J64:J66"/>
    <mergeCell ref="M67:M69"/>
    <mergeCell ref="L67:L69"/>
    <mergeCell ref="K67:K69"/>
    <mergeCell ref="J67:J69"/>
    <mergeCell ref="G67:G69"/>
    <mergeCell ref="D67:D69"/>
    <mergeCell ref="H67:H69"/>
    <mergeCell ref="I67:I69"/>
    <mergeCell ref="C67:C69"/>
    <mergeCell ref="B67:B69"/>
    <mergeCell ref="A49:A50"/>
    <mergeCell ref="N52:N53"/>
    <mergeCell ref="M52:M53"/>
    <mergeCell ref="L52:L53"/>
    <mergeCell ref="K52:K53"/>
    <mergeCell ref="H52:H53"/>
    <mergeCell ref="G52:G53"/>
    <mergeCell ref="D52:D53"/>
    <mergeCell ref="B49:B50"/>
    <mergeCell ref="C49:C50"/>
    <mergeCell ref="B61:B63"/>
    <mergeCell ref="A61:A63"/>
    <mergeCell ref="B64:B66"/>
    <mergeCell ref="A64:A66"/>
    <mergeCell ref="D61:D63"/>
    <mergeCell ref="I61:I63"/>
    <mergeCell ref="H61:H63"/>
    <mergeCell ref="C52:C53"/>
    <mergeCell ref="B52:B53"/>
    <mergeCell ref="A52:A53"/>
    <mergeCell ref="I49:I50"/>
    <mergeCell ref="H49:H50"/>
    <mergeCell ref="G49:G50"/>
    <mergeCell ref="A42:A43"/>
    <mergeCell ref="M42:M43"/>
    <mergeCell ref="B42:B43"/>
    <mergeCell ref="G42:G43"/>
    <mergeCell ref="D42:D43"/>
    <mergeCell ref="C47:C48"/>
    <mergeCell ref="B47:B48"/>
    <mergeCell ref="A47:A48"/>
    <mergeCell ref="I47:I48"/>
    <mergeCell ref="H47:H48"/>
    <mergeCell ref="G47:G48"/>
    <mergeCell ref="D47:D48"/>
    <mergeCell ref="H42:I43"/>
    <mergeCell ref="D49:D50"/>
    <mergeCell ref="I52:I53"/>
    <mergeCell ref="D17:D20"/>
    <mergeCell ref="B24:B25"/>
    <mergeCell ref="A24:A25"/>
    <mergeCell ref="N26:N27"/>
    <mergeCell ref="C26:C27"/>
    <mergeCell ref="L7:L8"/>
    <mergeCell ref="J7:J8"/>
    <mergeCell ref="I7:I8"/>
    <mergeCell ref="H7:H8"/>
    <mergeCell ref="G7:G8"/>
    <mergeCell ref="D7:D8"/>
    <mergeCell ref="C7:C8"/>
    <mergeCell ref="L24:L25"/>
    <mergeCell ref="K24:K25"/>
    <mergeCell ref="J24:J25"/>
    <mergeCell ref="I24:I25"/>
    <mergeCell ref="H24:H25"/>
    <mergeCell ref="C24:C25"/>
    <mergeCell ref="G24:G25"/>
    <mergeCell ref="D24:D25"/>
    <mergeCell ref="H17:H20"/>
    <mergeCell ref="I17:I20"/>
    <mergeCell ref="M17:M20"/>
    <mergeCell ref="N17:N20"/>
    <mergeCell ref="A40:A41"/>
    <mergeCell ref="B40:B41"/>
    <mergeCell ref="S7:S8"/>
    <mergeCell ref="M26:M27"/>
    <mergeCell ref="L26:L27"/>
    <mergeCell ref="K26:K27"/>
    <mergeCell ref="B7:B8"/>
    <mergeCell ref="B26:B27"/>
    <mergeCell ref="A26:A27"/>
    <mergeCell ref="I26:I27"/>
    <mergeCell ref="H26:H27"/>
    <mergeCell ref="G26:G27"/>
    <mergeCell ref="D26:D27"/>
    <mergeCell ref="K17:K20"/>
    <mergeCell ref="A7:A8"/>
    <mergeCell ref="N7:N8"/>
    <mergeCell ref="M7:M8"/>
    <mergeCell ref="K7:K8"/>
    <mergeCell ref="N24:N25"/>
    <mergeCell ref="M24:M25"/>
    <mergeCell ref="A17:A20"/>
    <mergeCell ref="B17:B20"/>
    <mergeCell ref="C17:C20"/>
    <mergeCell ref="J26:J27"/>
    <mergeCell ref="L72:L73"/>
    <mergeCell ref="M72:M73"/>
    <mergeCell ref="N72:N73"/>
    <mergeCell ref="H44:I44"/>
    <mergeCell ref="A30:A31"/>
    <mergeCell ref="H30:H31"/>
    <mergeCell ref="G30:G31"/>
    <mergeCell ref="D30:D31"/>
    <mergeCell ref="A36:A37"/>
    <mergeCell ref="N40:N41"/>
    <mergeCell ref="M40:M41"/>
    <mergeCell ref="L40:L41"/>
    <mergeCell ref="K40:K41"/>
    <mergeCell ref="J40:J41"/>
    <mergeCell ref="I40:I41"/>
    <mergeCell ref="H40:H41"/>
    <mergeCell ref="G40:G41"/>
    <mergeCell ref="D40:D41"/>
    <mergeCell ref="C40:C41"/>
    <mergeCell ref="C36:C37"/>
    <mergeCell ref="H39:I39"/>
    <mergeCell ref="G36:G37"/>
    <mergeCell ref="D36:D37"/>
    <mergeCell ref="N36:N37"/>
    <mergeCell ref="B30:B31"/>
    <mergeCell ref="C42:C43"/>
    <mergeCell ref="N42:N43"/>
    <mergeCell ref="L42:L43"/>
    <mergeCell ref="K42:K43"/>
    <mergeCell ref="J42:J43"/>
    <mergeCell ref="B36:B37"/>
    <mergeCell ref="K36:K37"/>
    <mergeCell ref="J36:J37"/>
    <mergeCell ref="I36:I37"/>
    <mergeCell ref="H36:H37"/>
    <mergeCell ref="C30:C31"/>
    <mergeCell ref="K30:K31"/>
    <mergeCell ref="N30:N31"/>
    <mergeCell ref="M36:M37"/>
    <mergeCell ref="L36:L37"/>
    <mergeCell ref="S67:S69"/>
    <mergeCell ref="M30:M31"/>
    <mergeCell ref="L30:L31"/>
    <mergeCell ref="J30:J31"/>
    <mergeCell ref="I30:I31"/>
    <mergeCell ref="N47:N48"/>
    <mergeCell ref="M47:M48"/>
    <mergeCell ref="L47:L48"/>
    <mergeCell ref="K47:K48"/>
    <mergeCell ref="J47:J48"/>
    <mergeCell ref="J52:J53"/>
    <mergeCell ref="L49:L50"/>
    <mergeCell ref="K49:K50"/>
    <mergeCell ref="J49:J50"/>
    <mergeCell ref="N67:N69"/>
    <mergeCell ref="S61:S63"/>
    <mergeCell ref="S64:S66"/>
    <mergeCell ref="H34:I34"/>
    <mergeCell ref="M49:M50"/>
    <mergeCell ref="N61:N63"/>
    <mergeCell ref="M61:M63"/>
    <mergeCell ref="L61:L63"/>
    <mergeCell ref="K61:K63"/>
    <mergeCell ref="J61:J63"/>
    <mergeCell ref="S72:S73"/>
    <mergeCell ref="A79:A86"/>
    <mergeCell ref="B79:B86"/>
    <mergeCell ref="C79:C86"/>
    <mergeCell ref="H79:H86"/>
    <mergeCell ref="I79:I86"/>
    <mergeCell ref="J79:J86"/>
    <mergeCell ref="K79:K86"/>
    <mergeCell ref="L79:L86"/>
    <mergeCell ref="M79:M86"/>
    <mergeCell ref="N79:N86"/>
    <mergeCell ref="O79:O86"/>
    <mergeCell ref="P79:P86"/>
    <mergeCell ref="R79:R86"/>
    <mergeCell ref="S79:S86"/>
    <mergeCell ref="A72:A73"/>
    <mergeCell ref="B72:B73"/>
    <mergeCell ref="C72:C73"/>
    <mergeCell ref="D72:D73"/>
    <mergeCell ref="K72:K73"/>
    <mergeCell ref="G72:G73"/>
    <mergeCell ref="H72:H73"/>
    <mergeCell ref="I72:I73"/>
    <mergeCell ref="J72:J73"/>
    <mergeCell ref="A87:A88"/>
    <mergeCell ref="B87:B88"/>
    <mergeCell ref="C87:C88"/>
    <mergeCell ref="D87:D88"/>
    <mergeCell ref="G87:G88"/>
    <mergeCell ref="H87:H88"/>
    <mergeCell ref="I87:I88"/>
    <mergeCell ref="J87:J88"/>
    <mergeCell ref="L102:L105"/>
    <mergeCell ref="K87:K88"/>
    <mergeCell ref="L87:L88"/>
    <mergeCell ref="A96:A98"/>
    <mergeCell ref="B96:B98"/>
    <mergeCell ref="C96:C98"/>
    <mergeCell ref="D96:D98"/>
    <mergeCell ref="G96:G98"/>
    <mergeCell ref="H96:H98"/>
    <mergeCell ref="I96:I98"/>
    <mergeCell ref="J96:J98"/>
    <mergeCell ref="A102:A105"/>
    <mergeCell ref="B102:B105"/>
    <mergeCell ref="C102:C105"/>
    <mergeCell ref="D102:D105"/>
    <mergeCell ref="M87:M88"/>
    <mergeCell ref="N87:N88"/>
    <mergeCell ref="S87:S88"/>
    <mergeCell ref="K96:K98"/>
    <mergeCell ref="L96:L98"/>
    <mergeCell ref="M96:M98"/>
    <mergeCell ref="N96:N98"/>
    <mergeCell ref="S96:S98"/>
    <mergeCell ref="K106:K107"/>
    <mergeCell ref="L106:L107"/>
    <mergeCell ref="M106:M107"/>
    <mergeCell ref="N106:N107"/>
    <mergeCell ref="S106:S107"/>
    <mergeCell ref="K102:K105"/>
    <mergeCell ref="M102:M105"/>
    <mergeCell ref="N102:N105"/>
    <mergeCell ref="S102:S105"/>
    <mergeCell ref="A106:A107"/>
    <mergeCell ref="B106:B107"/>
    <mergeCell ref="C106:C107"/>
    <mergeCell ref="D106:D107"/>
    <mergeCell ref="G106:G107"/>
    <mergeCell ref="H106:H107"/>
    <mergeCell ref="I106:I107"/>
    <mergeCell ref="J106:J107"/>
    <mergeCell ref="G102:G105"/>
    <mergeCell ref="H102:H105"/>
    <mergeCell ref="I102:I105"/>
    <mergeCell ref="J102:J105"/>
    <mergeCell ref="A111:A112"/>
    <mergeCell ref="B111:B112"/>
    <mergeCell ref="C111:C112"/>
    <mergeCell ref="D111:D112"/>
    <mergeCell ref="G111:G112"/>
    <mergeCell ref="H111:H112"/>
    <mergeCell ref="I111:I112"/>
    <mergeCell ref="J111:J112"/>
    <mergeCell ref="L118:L119"/>
    <mergeCell ref="K111:K112"/>
    <mergeCell ref="L111:L112"/>
    <mergeCell ref="A115:A117"/>
    <mergeCell ref="B115:B117"/>
    <mergeCell ref="C115:C117"/>
    <mergeCell ref="D115:D117"/>
    <mergeCell ref="G115:G117"/>
    <mergeCell ref="H115:H117"/>
    <mergeCell ref="I115:I117"/>
    <mergeCell ref="J115:J117"/>
    <mergeCell ref="A118:A119"/>
    <mergeCell ref="B118:B119"/>
    <mergeCell ref="C118:C119"/>
    <mergeCell ref="D118:D119"/>
    <mergeCell ref="M111:M112"/>
    <mergeCell ref="N111:N112"/>
    <mergeCell ref="S111:S112"/>
    <mergeCell ref="K115:K117"/>
    <mergeCell ref="L115:L117"/>
    <mergeCell ref="M115:M117"/>
    <mergeCell ref="N115:N117"/>
    <mergeCell ref="S115:S117"/>
    <mergeCell ref="K120:K121"/>
    <mergeCell ref="L120:L121"/>
    <mergeCell ref="M120:M121"/>
    <mergeCell ref="N120:N121"/>
    <mergeCell ref="S120:S121"/>
    <mergeCell ref="K118:K119"/>
    <mergeCell ref="M118:M119"/>
    <mergeCell ref="N118:N119"/>
    <mergeCell ref="S118:S119"/>
    <mergeCell ref="A120:A121"/>
    <mergeCell ref="B120:B121"/>
    <mergeCell ref="C120:C121"/>
    <mergeCell ref="D120:D121"/>
    <mergeCell ref="G120:G121"/>
    <mergeCell ref="H120:H121"/>
    <mergeCell ref="I120:I121"/>
    <mergeCell ref="J120:J121"/>
    <mergeCell ref="G118:G119"/>
    <mergeCell ref="H118:H119"/>
    <mergeCell ref="I118:I119"/>
    <mergeCell ref="J118:J119"/>
    <mergeCell ref="A122:A125"/>
    <mergeCell ref="B122:B125"/>
    <mergeCell ref="C122:C125"/>
    <mergeCell ref="D122:D125"/>
    <mergeCell ref="G122:G125"/>
    <mergeCell ref="H122:H125"/>
    <mergeCell ref="I122:I125"/>
    <mergeCell ref="J122:J125"/>
    <mergeCell ref="L140:L141"/>
    <mergeCell ref="K122:K125"/>
    <mergeCell ref="L122:L125"/>
    <mergeCell ref="A126:A127"/>
    <mergeCell ref="B126:B127"/>
    <mergeCell ref="C126:C127"/>
    <mergeCell ref="D126:D127"/>
    <mergeCell ref="G126:G127"/>
    <mergeCell ref="H126:H127"/>
    <mergeCell ref="I126:I127"/>
    <mergeCell ref="J126:J127"/>
    <mergeCell ref="A140:A141"/>
    <mergeCell ref="B140:B141"/>
    <mergeCell ref="C140:C141"/>
    <mergeCell ref="D140:D141"/>
    <mergeCell ref="S126:S127"/>
    <mergeCell ref="K142:K143"/>
    <mergeCell ref="L142:L143"/>
    <mergeCell ref="M142:M143"/>
    <mergeCell ref="N142:N143"/>
    <mergeCell ref="S142:S143"/>
    <mergeCell ref="K140:K141"/>
    <mergeCell ref="M140:M141"/>
    <mergeCell ref="N140:N141"/>
    <mergeCell ref="S140:S141"/>
    <mergeCell ref="A142:A143"/>
    <mergeCell ref="B142:B143"/>
    <mergeCell ref="C142:C143"/>
    <mergeCell ref="D142:D143"/>
    <mergeCell ref="G142:G143"/>
    <mergeCell ref="H142:H143"/>
    <mergeCell ref="I142:I143"/>
    <mergeCell ref="J142:J143"/>
    <mergeCell ref="G140:G141"/>
    <mergeCell ref="H140:H141"/>
    <mergeCell ref="I140:I141"/>
    <mergeCell ref="J140:J141"/>
    <mergeCell ref="C147:C148"/>
    <mergeCell ref="D147:D148"/>
    <mergeCell ref="G147:G148"/>
    <mergeCell ref="H147:H148"/>
    <mergeCell ref="I147:I148"/>
    <mergeCell ref="J147:J148"/>
    <mergeCell ref="A149:A150"/>
    <mergeCell ref="B149:B150"/>
    <mergeCell ref="C149:C150"/>
    <mergeCell ref="D149:D150"/>
    <mergeCell ref="G149:G150"/>
    <mergeCell ref="H149:H150"/>
    <mergeCell ref="I149:I150"/>
    <mergeCell ref="J149:J150"/>
    <mergeCell ref="B180:S180"/>
    <mergeCell ref="A1:S4"/>
    <mergeCell ref="K155:K156"/>
    <mergeCell ref="L155:L156"/>
    <mergeCell ref="M155:M156"/>
    <mergeCell ref="N155:N156"/>
    <mergeCell ref="S155:S156"/>
    <mergeCell ref="A153:A154"/>
    <mergeCell ref="B153:B154"/>
    <mergeCell ref="C153:C154"/>
    <mergeCell ref="D153:D154"/>
    <mergeCell ref="A155:A156"/>
    <mergeCell ref="B155:B156"/>
    <mergeCell ref="C155:C156"/>
    <mergeCell ref="D155:D156"/>
    <mergeCell ref="G155:G156"/>
    <mergeCell ref="H155:H156"/>
    <mergeCell ref="I155:I156"/>
    <mergeCell ref="L153:L154"/>
    <mergeCell ref="M153:M154"/>
    <mergeCell ref="N153:N154"/>
    <mergeCell ref="S153:S154"/>
    <mergeCell ref="A147:A148"/>
    <mergeCell ref="B147:B148"/>
    <mergeCell ref="J155:J156"/>
    <mergeCell ref="G153:G154"/>
    <mergeCell ref="H153:H154"/>
    <mergeCell ref="I153:I154"/>
    <mergeCell ref="J153:J154"/>
    <mergeCell ref="K153:K154"/>
    <mergeCell ref="Q17:Q20"/>
    <mergeCell ref="S147:S148"/>
    <mergeCell ref="K149:K150"/>
    <mergeCell ref="L149:L150"/>
    <mergeCell ref="M149:M150"/>
    <mergeCell ref="N149:N150"/>
    <mergeCell ref="S149:S150"/>
    <mergeCell ref="K147:K148"/>
    <mergeCell ref="L147:L148"/>
    <mergeCell ref="M147:M148"/>
    <mergeCell ref="N147:N148"/>
    <mergeCell ref="M122:M125"/>
    <mergeCell ref="N122:N125"/>
    <mergeCell ref="S122:S125"/>
    <mergeCell ref="K126:K127"/>
    <mergeCell ref="L126:L127"/>
    <mergeCell ref="M126:M127"/>
    <mergeCell ref="N126:N127"/>
  </mergeCells>
  <pageMargins left="0.23622047244094491" right="0.23622047244094491" top="0.74803149606299213" bottom="0.74803149606299213" header="0.31496062992125984" footer="0.31496062992125984"/>
  <pageSetup paperSize="9" scale="54" fitToHeight="0" orientation="landscape" r:id="rId1"/>
  <rowBreaks count="7" manualBreakCount="7">
    <brk id="23" max="21" man="1"/>
    <brk id="39" max="21" man="1"/>
    <brk id="56" max="21" man="1"/>
    <brk id="80" max="21" man="1"/>
    <brk id="95" max="21" man="1"/>
    <brk id="141" max="21" man="1"/>
    <brk id="156"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FI153"/>
  <sheetViews>
    <sheetView tabSelected="1" zoomScale="80" zoomScaleNormal="80" workbookViewId="0">
      <pane xSplit="3" ySplit="4" topLeftCell="D5" activePane="bottomRight" state="frozen"/>
      <selection pane="topRight" activeCell="D1" sqref="D1"/>
      <selection pane="bottomLeft" activeCell="A5" sqref="A5"/>
      <selection pane="bottomRight" activeCell="D5" sqref="D5"/>
    </sheetView>
  </sheetViews>
  <sheetFormatPr defaultColWidth="9.08984375" defaultRowHeight="15.5" x14ac:dyDescent="0.35"/>
  <cols>
    <col min="1" max="1" width="4.453125" style="59" bestFit="1" customWidth="1"/>
    <col min="2" max="2" width="9" style="59" customWidth="1"/>
    <col min="3" max="3" width="12.453125" style="59" bestFit="1" customWidth="1"/>
    <col min="4" max="4" width="36.453125" style="59" customWidth="1"/>
    <col min="5" max="5" width="6.54296875" style="59" bestFit="1" customWidth="1"/>
    <col min="6" max="6" width="13.90625" style="59" bestFit="1" customWidth="1"/>
    <col min="7" max="7" width="12.36328125" style="59" bestFit="1" customWidth="1"/>
    <col min="8" max="8" width="15.08984375" style="59" bestFit="1" customWidth="1"/>
    <col min="9" max="9" width="10.08984375" style="59" bestFit="1" customWidth="1"/>
    <col min="10" max="10" width="8.453125" style="59" bestFit="1" customWidth="1"/>
    <col min="11" max="11" width="9.54296875" style="59" bestFit="1" customWidth="1"/>
    <col min="12" max="12" width="9.08984375" style="59" bestFit="1" customWidth="1"/>
    <col min="13" max="13" width="21" style="59" bestFit="1" customWidth="1"/>
    <col min="14" max="14" width="15.08984375" style="59" bestFit="1" customWidth="1"/>
    <col min="15" max="16" width="13.453125" style="59" bestFit="1" customWidth="1"/>
    <col min="17" max="20" width="9.08984375" style="59"/>
    <col min="21" max="21" width="14.54296875" style="59" bestFit="1" customWidth="1"/>
    <col min="22" max="16384" width="9.08984375" style="59"/>
  </cols>
  <sheetData>
    <row r="1" spans="1:16" ht="18.5" x14ac:dyDescent="0.35">
      <c r="A1" s="70" t="s">
        <v>488</v>
      </c>
      <c r="B1" s="69"/>
      <c r="C1" s="69"/>
      <c r="D1" s="69"/>
      <c r="E1" s="69"/>
      <c r="F1" s="69"/>
      <c r="G1" s="69"/>
      <c r="H1" s="69"/>
      <c r="I1" s="69"/>
      <c r="J1" s="69"/>
      <c r="K1" s="69"/>
      <c r="L1" s="69"/>
      <c r="M1" s="69"/>
      <c r="N1" s="69"/>
      <c r="O1" s="69"/>
      <c r="P1" s="69"/>
    </row>
    <row r="2" spans="1:16" s="42" customFormat="1" ht="100.5" customHeight="1" x14ac:dyDescent="0.35">
      <c r="A2" s="123" t="s">
        <v>448</v>
      </c>
      <c r="B2" s="123"/>
      <c r="C2" s="124"/>
      <c r="D2" s="123"/>
      <c r="E2" s="123"/>
      <c r="F2" s="123"/>
      <c r="G2" s="123"/>
      <c r="H2" s="123"/>
      <c r="I2" s="123"/>
      <c r="J2" s="123"/>
      <c r="K2" s="123"/>
      <c r="L2" s="123"/>
      <c r="M2" s="123"/>
      <c r="N2" s="123"/>
      <c r="O2" s="123"/>
      <c r="P2" s="123"/>
    </row>
    <row r="3" spans="1:16" s="42" customFormat="1" ht="127.5" customHeight="1" x14ac:dyDescent="0.35">
      <c r="A3" s="43" t="s">
        <v>449</v>
      </c>
      <c r="B3" s="44" t="s">
        <v>450</v>
      </c>
      <c r="C3" s="45" t="s">
        <v>451</v>
      </c>
      <c r="D3" s="46" t="s">
        <v>452</v>
      </c>
      <c r="E3" s="43" t="s">
        <v>4</v>
      </c>
      <c r="F3" s="43" t="s">
        <v>453</v>
      </c>
      <c r="G3" s="43" t="s">
        <v>454</v>
      </c>
      <c r="H3" s="43" t="s">
        <v>7</v>
      </c>
      <c r="I3" s="43" t="s">
        <v>8</v>
      </c>
      <c r="J3" s="43" t="s">
        <v>9</v>
      </c>
      <c r="K3" s="43" t="s">
        <v>455</v>
      </c>
      <c r="L3" s="43" t="s">
        <v>456</v>
      </c>
      <c r="M3" s="43" t="s">
        <v>141</v>
      </c>
      <c r="N3" s="43" t="s">
        <v>457</v>
      </c>
      <c r="O3" s="43" t="s">
        <v>458</v>
      </c>
      <c r="P3" s="43" t="s">
        <v>459</v>
      </c>
    </row>
    <row r="4" spans="1:16" s="47" customFormat="1" ht="15" x14ac:dyDescent="0.35">
      <c r="A4" s="45">
        <v>0</v>
      </c>
      <c r="B4" s="45">
        <v>1</v>
      </c>
      <c r="C4" s="45">
        <v>2</v>
      </c>
      <c r="D4" s="45">
        <v>3</v>
      </c>
      <c r="E4" s="45">
        <v>4</v>
      </c>
      <c r="F4" s="45">
        <v>5</v>
      </c>
      <c r="G4" s="45">
        <v>6</v>
      </c>
      <c r="H4" s="45">
        <v>7</v>
      </c>
      <c r="I4" s="45">
        <v>8</v>
      </c>
      <c r="J4" s="45">
        <v>9</v>
      </c>
      <c r="K4" s="45">
        <v>10</v>
      </c>
      <c r="L4" s="45">
        <v>11</v>
      </c>
      <c r="M4" s="45">
        <v>12</v>
      </c>
      <c r="N4" s="45">
        <v>13</v>
      </c>
      <c r="O4" s="45">
        <v>14</v>
      </c>
      <c r="P4" s="45">
        <v>15</v>
      </c>
    </row>
    <row r="5" spans="1:16" s="42" customFormat="1" ht="31" x14ac:dyDescent="0.35">
      <c r="A5" s="48">
        <v>1</v>
      </c>
      <c r="B5" s="48" t="s">
        <v>443</v>
      </c>
      <c r="C5" s="48" t="s">
        <v>482</v>
      </c>
      <c r="D5" s="48" t="s">
        <v>12</v>
      </c>
      <c r="E5" s="48"/>
      <c r="F5" s="48" t="s">
        <v>15</v>
      </c>
      <c r="G5" s="48" t="s">
        <v>16</v>
      </c>
      <c r="H5" s="48" t="s">
        <v>160</v>
      </c>
      <c r="I5" s="48">
        <v>54543</v>
      </c>
      <c r="J5" s="48">
        <v>209565</v>
      </c>
      <c r="K5" s="48">
        <v>790</v>
      </c>
      <c r="L5" s="48">
        <v>76</v>
      </c>
      <c r="M5" s="48" t="s">
        <v>478</v>
      </c>
      <c r="N5" s="48">
        <v>103572</v>
      </c>
      <c r="O5" s="60">
        <v>52288</v>
      </c>
      <c r="P5" s="60">
        <v>155860</v>
      </c>
    </row>
    <row r="6" spans="1:16" s="42" customFormat="1" ht="31" x14ac:dyDescent="0.35">
      <c r="A6" s="49">
        <v>2</v>
      </c>
      <c r="B6" s="48" t="s">
        <v>443</v>
      </c>
      <c r="C6" s="48" t="s">
        <v>482</v>
      </c>
      <c r="D6" s="49" t="s">
        <v>159</v>
      </c>
      <c r="E6" s="49"/>
      <c r="F6" s="49"/>
      <c r="G6" s="49" t="s">
        <v>20</v>
      </c>
      <c r="H6" s="48" t="s">
        <v>160</v>
      </c>
      <c r="I6" s="49">
        <v>54542</v>
      </c>
      <c r="J6" s="49">
        <v>204566</v>
      </c>
      <c r="K6" s="49">
        <v>7919</v>
      </c>
      <c r="L6" s="49">
        <v>354</v>
      </c>
      <c r="M6" s="49"/>
      <c r="N6" s="49"/>
      <c r="O6" s="61">
        <v>207090</v>
      </c>
      <c r="P6" s="61">
        <v>207090</v>
      </c>
    </row>
    <row r="7" spans="1:16" s="42" customFormat="1" ht="31" x14ac:dyDescent="0.35">
      <c r="A7" s="48">
        <v>3</v>
      </c>
      <c r="B7" s="48" t="s">
        <v>443</v>
      </c>
      <c r="C7" s="48" t="s">
        <v>482</v>
      </c>
      <c r="D7" s="48" t="s">
        <v>21</v>
      </c>
      <c r="E7" s="50"/>
      <c r="F7" s="50" t="s">
        <v>15</v>
      </c>
      <c r="G7" s="50" t="s">
        <v>16</v>
      </c>
      <c r="H7" s="50" t="s">
        <v>160</v>
      </c>
      <c r="I7" s="50">
        <v>54543</v>
      </c>
      <c r="J7" s="50">
        <v>204567</v>
      </c>
      <c r="K7" s="50">
        <v>5853</v>
      </c>
      <c r="L7" s="50">
        <v>266</v>
      </c>
      <c r="M7" s="50"/>
      <c r="N7" s="50"/>
      <c r="O7" s="62">
        <v>183008</v>
      </c>
      <c r="P7" s="60">
        <v>183008</v>
      </c>
    </row>
    <row r="8" spans="1:16" s="42" customFormat="1" ht="31" x14ac:dyDescent="0.35">
      <c r="A8" s="48">
        <v>4</v>
      </c>
      <c r="B8" s="48" t="s">
        <v>443</v>
      </c>
      <c r="C8" s="48" t="s">
        <v>482</v>
      </c>
      <c r="D8" s="48" t="s">
        <v>78</v>
      </c>
      <c r="E8" s="48"/>
      <c r="F8" s="48"/>
      <c r="G8" s="48" t="s">
        <v>20</v>
      </c>
      <c r="H8" s="50" t="s">
        <v>160</v>
      </c>
      <c r="I8" s="48">
        <v>200307</v>
      </c>
      <c r="J8" s="48">
        <v>200307</v>
      </c>
      <c r="K8" s="48">
        <v>12500</v>
      </c>
      <c r="L8" s="48">
        <v>70</v>
      </c>
      <c r="M8" s="48"/>
      <c r="N8" s="48"/>
      <c r="O8" s="62">
        <v>40950</v>
      </c>
      <c r="P8" s="60">
        <v>40950</v>
      </c>
    </row>
    <row r="9" spans="1:16" s="42" customFormat="1" ht="31" x14ac:dyDescent="0.35">
      <c r="A9" s="48">
        <v>5</v>
      </c>
      <c r="B9" s="48" t="s">
        <v>443</v>
      </c>
      <c r="C9" s="48" t="s">
        <v>482</v>
      </c>
      <c r="D9" s="48" t="s">
        <v>81</v>
      </c>
      <c r="E9" s="48"/>
      <c r="F9" s="48"/>
      <c r="G9" s="48" t="s">
        <v>16</v>
      </c>
      <c r="H9" s="50" t="s">
        <v>160</v>
      </c>
      <c r="I9" s="48" t="s">
        <v>83</v>
      </c>
      <c r="J9" s="48">
        <v>210985</v>
      </c>
      <c r="K9" s="48">
        <v>8000</v>
      </c>
      <c r="L9" s="48">
        <v>48</v>
      </c>
      <c r="M9" s="48"/>
      <c r="N9" s="48"/>
      <c r="O9" s="62">
        <v>33024</v>
      </c>
      <c r="P9" s="60">
        <v>33024</v>
      </c>
    </row>
    <row r="10" spans="1:16" s="42" customFormat="1" ht="31" x14ac:dyDescent="0.35">
      <c r="A10" s="49">
        <v>6</v>
      </c>
      <c r="B10" s="48" t="s">
        <v>443</v>
      </c>
      <c r="C10" s="48" t="s">
        <v>482</v>
      </c>
      <c r="D10" s="49" t="s">
        <v>84</v>
      </c>
      <c r="E10" s="48"/>
      <c r="F10" s="48"/>
      <c r="G10" s="48" t="s">
        <v>16</v>
      </c>
      <c r="H10" s="50" t="s">
        <v>160</v>
      </c>
      <c r="I10" s="48">
        <v>62417</v>
      </c>
      <c r="J10" s="48">
        <v>203820</v>
      </c>
      <c r="K10" s="48">
        <v>12786</v>
      </c>
      <c r="L10" s="48">
        <v>115</v>
      </c>
      <c r="M10" s="48"/>
      <c r="N10" s="48"/>
      <c r="O10" s="62">
        <v>79120</v>
      </c>
      <c r="P10" s="60">
        <v>79120</v>
      </c>
    </row>
    <row r="11" spans="1:16" s="42" customFormat="1" ht="31" x14ac:dyDescent="0.35">
      <c r="A11" s="48">
        <v>7</v>
      </c>
      <c r="B11" s="48" t="s">
        <v>443</v>
      </c>
      <c r="C11" s="48" t="s">
        <v>483</v>
      </c>
      <c r="D11" s="48" t="s">
        <v>24</v>
      </c>
      <c r="E11" s="48"/>
      <c r="F11" s="48"/>
      <c r="G11" s="48" t="s">
        <v>16</v>
      </c>
      <c r="H11" s="50" t="s">
        <v>160</v>
      </c>
      <c r="I11" s="48">
        <v>238857</v>
      </c>
      <c r="J11" s="48">
        <v>238857</v>
      </c>
      <c r="K11" s="48">
        <v>93</v>
      </c>
      <c r="L11" s="48">
        <v>13</v>
      </c>
      <c r="M11" s="48"/>
      <c r="N11" s="48"/>
      <c r="O11" s="62">
        <v>8944</v>
      </c>
      <c r="P11" s="60">
        <v>8944</v>
      </c>
    </row>
    <row r="12" spans="1:16" s="42" customFormat="1" ht="31" x14ac:dyDescent="0.35">
      <c r="A12" s="48">
        <v>8</v>
      </c>
      <c r="B12" s="48" t="s">
        <v>443</v>
      </c>
      <c r="C12" s="48" t="s">
        <v>483</v>
      </c>
      <c r="D12" s="48" t="s">
        <v>24</v>
      </c>
      <c r="E12" s="48"/>
      <c r="F12" s="48"/>
      <c r="G12" s="48" t="s">
        <v>16</v>
      </c>
      <c r="H12" s="50" t="s">
        <v>160</v>
      </c>
      <c r="I12" s="48">
        <v>228200</v>
      </c>
      <c r="J12" s="48">
        <v>228200</v>
      </c>
      <c r="K12" s="48">
        <v>1286</v>
      </c>
      <c r="L12" s="48">
        <v>16</v>
      </c>
      <c r="M12" s="48"/>
      <c r="N12" s="48"/>
      <c r="O12" s="62">
        <v>11008</v>
      </c>
      <c r="P12" s="60">
        <v>11008</v>
      </c>
    </row>
    <row r="13" spans="1:16" s="42" customFormat="1" ht="31" x14ac:dyDescent="0.35">
      <c r="A13" s="48">
        <v>9</v>
      </c>
      <c r="B13" s="48" t="s">
        <v>443</v>
      </c>
      <c r="C13" s="48" t="s">
        <v>482</v>
      </c>
      <c r="D13" s="48" t="s">
        <v>24</v>
      </c>
      <c r="E13" s="50"/>
      <c r="F13" s="50"/>
      <c r="G13" s="50" t="s">
        <v>16</v>
      </c>
      <c r="H13" s="50" t="s">
        <v>160</v>
      </c>
      <c r="I13" s="50">
        <v>228203</v>
      </c>
      <c r="J13" s="50">
        <v>228203</v>
      </c>
      <c r="K13" s="50">
        <v>7297</v>
      </c>
      <c r="L13" s="50">
        <v>455</v>
      </c>
      <c r="M13" s="50"/>
      <c r="N13" s="50"/>
      <c r="O13" s="62">
        <v>313040</v>
      </c>
      <c r="P13" s="60">
        <v>313040</v>
      </c>
    </row>
    <row r="14" spans="1:16" s="42" customFormat="1" ht="31" x14ac:dyDescent="0.35">
      <c r="A14" s="48">
        <v>10</v>
      </c>
      <c r="B14" s="48" t="s">
        <v>443</v>
      </c>
      <c r="C14" s="48" t="s">
        <v>483</v>
      </c>
      <c r="D14" s="48" t="s">
        <v>94</v>
      </c>
      <c r="E14" s="48"/>
      <c r="F14" s="48"/>
      <c r="G14" s="48" t="s">
        <v>16</v>
      </c>
      <c r="H14" s="48" t="s">
        <v>160</v>
      </c>
      <c r="I14" s="48">
        <v>234877</v>
      </c>
      <c r="J14" s="48">
        <v>234877</v>
      </c>
      <c r="K14" s="48">
        <v>73869</v>
      </c>
      <c r="L14" s="48">
        <v>3272</v>
      </c>
      <c r="M14" s="48"/>
      <c r="N14" s="48"/>
      <c r="O14" s="60">
        <v>2251136</v>
      </c>
      <c r="P14" s="60">
        <v>2251136</v>
      </c>
    </row>
    <row r="15" spans="1:16" s="42" customFormat="1" ht="31" x14ac:dyDescent="0.35">
      <c r="A15" s="48">
        <v>11</v>
      </c>
      <c r="B15" s="48" t="s">
        <v>443</v>
      </c>
      <c r="C15" s="48" t="s">
        <v>483</v>
      </c>
      <c r="D15" s="48" t="s">
        <v>99</v>
      </c>
      <c r="E15" s="48"/>
      <c r="F15" s="48"/>
      <c r="G15" s="48" t="s">
        <v>20</v>
      </c>
      <c r="H15" s="50" t="s">
        <v>160</v>
      </c>
      <c r="I15" s="48">
        <v>240161</v>
      </c>
      <c r="J15" s="48">
        <v>240161</v>
      </c>
      <c r="K15" s="48">
        <v>14112</v>
      </c>
      <c r="L15" s="48">
        <v>862</v>
      </c>
      <c r="M15" s="48"/>
      <c r="N15" s="48"/>
      <c r="O15" s="60">
        <v>504270</v>
      </c>
      <c r="P15" s="60">
        <v>504270</v>
      </c>
    </row>
    <row r="16" spans="1:16" s="42" customFormat="1" ht="31" x14ac:dyDescent="0.35">
      <c r="A16" s="48">
        <v>12</v>
      </c>
      <c r="B16" s="48" t="s">
        <v>443</v>
      </c>
      <c r="C16" s="48" t="s">
        <v>484</v>
      </c>
      <c r="D16" s="48" t="s">
        <v>28</v>
      </c>
      <c r="E16" s="50"/>
      <c r="F16" s="50"/>
      <c r="G16" s="50" t="s">
        <v>16</v>
      </c>
      <c r="H16" s="50" t="s">
        <v>160</v>
      </c>
      <c r="I16" s="50" t="s">
        <v>32</v>
      </c>
      <c r="J16" s="50">
        <v>208195</v>
      </c>
      <c r="K16" s="50">
        <v>27225</v>
      </c>
      <c r="L16" s="50">
        <v>1079</v>
      </c>
      <c r="M16" s="50"/>
      <c r="N16" s="50"/>
      <c r="O16" s="60">
        <v>742352</v>
      </c>
      <c r="P16" s="60">
        <v>742352</v>
      </c>
    </row>
    <row r="17" spans="1:16" s="42" customFormat="1" ht="88.5" customHeight="1" x14ac:dyDescent="0.35">
      <c r="A17" s="48">
        <v>13</v>
      </c>
      <c r="B17" s="48" t="s">
        <v>443</v>
      </c>
      <c r="C17" s="48" t="s">
        <v>483</v>
      </c>
      <c r="D17" s="48" t="s">
        <v>487</v>
      </c>
      <c r="E17" s="48"/>
      <c r="F17" s="48"/>
      <c r="G17" s="48" t="s">
        <v>73</v>
      </c>
      <c r="H17" s="50" t="s">
        <v>160</v>
      </c>
      <c r="I17" s="48" t="s">
        <v>106</v>
      </c>
      <c r="J17" s="48">
        <v>214842</v>
      </c>
      <c r="K17" s="48">
        <v>3874</v>
      </c>
      <c r="L17" s="48">
        <v>243</v>
      </c>
      <c r="M17" s="48"/>
      <c r="N17" s="48"/>
      <c r="O17" s="60">
        <v>117126</v>
      </c>
      <c r="P17" s="60">
        <v>117126</v>
      </c>
    </row>
    <row r="18" spans="1:16" s="42" customFormat="1" ht="31" x14ac:dyDescent="0.35">
      <c r="A18" s="48">
        <v>14</v>
      </c>
      <c r="B18" s="48" t="s">
        <v>443</v>
      </c>
      <c r="C18" s="48" t="s">
        <v>483</v>
      </c>
      <c r="D18" s="48" t="s">
        <v>33</v>
      </c>
      <c r="E18" s="48"/>
      <c r="F18" s="48"/>
      <c r="G18" s="48" t="s">
        <v>73</v>
      </c>
      <c r="H18" s="48" t="s">
        <v>160</v>
      </c>
      <c r="I18" s="48">
        <v>226926</v>
      </c>
      <c r="J18" s="48">
        <v>226926</v>
      </c>
      <c r="K18" s="48">
        <v>3874</v>
      </c>
      <c r="L18" s="48">
        <v>28</v>
      </c>
      <c r="M18" s="48" t="s">
        <v>465</v>
      </c>
      <c r="N18" s="48">
        <v>9728</v>
      </c>
      <c r="O18" s="60">
        <v>13496</v>
      </c>
      <c r="P18" s="60">
        <v>23224</v>
      </c>
    </row>
    <row r="19" spans="1:16" s="42" customFormat="1" ht="31" x14ac:dyDescent="0.35">
      <c r="A19" s="48">
        <v>15</v>
      </c>
      <c r="B19" s="48" t="s">
        <v>443</v>
      </c>
      <c r="C19" s="48" t="s">
        <v>483</v>
      </c>
      <c r="D19" s="48" t="s">
        <v>33</v>
      </c>
      <c r="E19" s="48"/>
      <c r="F19" s="48"/>
      <c r="G19" s="48" t="s">
        <v>16</v>
      </c>
      <c r="H19" s="48" t="s">
        <v>160</v>
      </c>
      <c r="I19" s="48">
        <v>240994</v>
      </c>
      <c r="J19" s="48">
        <v>240994</v>
      </c>
      <c r="K19" s="48">
        <v>926</v>
      </c>
      <c r="L19" s="48">
        <v>627</v>
      </c>
      <c r="M19" s="48" t="s">
        <v>466</v>
      </c>
      <c r="N19" s="48">
        <v>137018</v>
      </c>
      <c r="O19" s="60">
        <v>431376</v>
      </c>
      <c r="P19" s="60">
        <v>568394</v>
      </c>
    </row>
    <row r="20" spans="1:16" s="42" customFormat="1" ht="31" x14ac:dyDescent="0.35">
      <c r="A20" s="48">
        <v>16</v>
      </c>
      <c r="B20" s="48" t="s">
        <v>443</v>
      </c>
      <c r="C20" s="48" t="s">
        <v>482</v>
      </c>
      <c r="D20" s="48" t="s">
        <v>107</v>
      </c>
      <c r="E20" s="48"/>
      <c r="F20" s="48"/>
      <c r="G20" s="48" t="s">
        <v>20</v>
      </c>
      <c r="H20" s="50" t="s">
        <v>160</v>
      </c>
      <c r="I20" s="48">
        <v>241888</v>
      </c>
      <c r="J20" s="48">
        <v>241888</v>
      </c>
      <c r="K20" s="48">
        <v>10000</v>
      </c>
      <c r="L20" s="48">
        <v>571</v>
      </c>
      <c r="M20" s="48"/>
      <c r="N20" s="48"/>
      <c r="O20" s="62">
        <v>334035</v>
      </c>
      <c r="P20" s="60">
        <v>334035</v>
      </c>
    </row>
    <row r="21" spans="1:16" s="42" customFormat="1" ht="31" x14ac:dyDescent="0.35">
      <c r="A21" s="49">
        <v>17</v>
      </c>
      <c r="B21" s="48" t="s">
        <v>443</v>
      </c>
      <c r="C21" s="48" t="s">
        <v>483</v>
      </c>
      <c r="D21" s="49" t="s">
        <v>110</v>
      </c>
      <c r="E21" s="48"/>
      <c r="F21" s="48"/>
      <c r="G21" s="48" t="s">
        <v>20</v>
      </c>
      <c r="H21" s="50" t="s">
        <v>160</v>
      </c>
      <c r="I21" s="48">
        <v>237563</v>
      </c>
      <c r="J21" s="48">
        <v>237563</v>
      </c>
      <c r="K21" s="48">
        <v>9999</v>
      </c>
      <c r="L21" s="48">
        <v>732</v>
      </c>
      <c r="M21" s="48"/>
      <c r="N21" s="48"/>
      <c r="O21" s="62">
        <v>428220</v>
      </c>
      <c r="P21" s="60">
        <v>428220</v>
      </c>
    </row>
    <row r="22" spans="1:16" s="42" customFormat="1" ht="31" x14ac:dyDescent="0.35">
      <c r="A22" s="48">
        <v>18</v>
      </c>
      <c r="B22" s="48" t="s">
        <v>443</v>
      </c>
      <c r="C22" s="48" t="s">
        <v>483</v>
      </c>
      <c r="D22" s="48" t="s">
        <v>39</v>
      </c>
      <c r="E22" s="48"/>
      <c r="F22" s="48"/>
      <c r="G22" s="48" t="s">
        <v>20</v>
      </c>
      <c r="H22" s="48" t="s">
        <v>160</v>
      </c>
      <c r="I22" s="48">
        <v>237564</v>
      </c>
      <c r="J22" s="48">
        <v>237564</v>
      </c>
      <c r="K22" s="48">
        <v>10000</v>
      </c>
      <c r="L22" s="48">
        <v>807</v>
      </c>
      <c r="M22" s="48" t="s">
        <v>467</v>
      </c>
      <c r="N22" s="48">
        <v>42076</v>
      </c>
      <c r="O22" s="60">
        <v>472095</v>
      </c>
      <c r="P22" s="60">
        <v>514171</v>
      </c>
    </row>
    <row r="23" spans="1:16" s="42" customFormat="1" ht="62" x14ac:dyDescent="0.35">
      <c r="A23" s="48">
        <v>19</v>
      </c>
      <c r="B23" s="48" t="s">
        <v>443</v>
      </c>
      <c r="C23" s="48" t="s">
        <v>485</v>
      </c>
      <c r="D23" s="48" t="s">
        <v>113</v>
      </c>
      <c r="E23" s="48"/>
      <c r="F23" s="48"/>
      <c r="G23" s="48" t="s">
        <v>20</v>
      </c>
      <c r="H23" s="50" t="s">
        <v>160</v>
      </c>
      <c r="I23" s="48">
        <v>241120</v>
      </c>
      <c r="J23" s="48">
        <v>241120</v>
      </c>
      <c r="K23" s="48">
        <v>31498</v>
      </c>
      <c r="L23" s="48">
        <v>2315</v>
      </c>
      <c r="M23" s="48"/>
      <c r="N23" s="48"/>
      <c r="O23" s="62">
        <v>1354275</v>
      </c>
      <c r="P23" s="60">
        <v>1354275</v>
      </c>
    </row>
    <row r="24" spans="1:16" s="42" customFormat="1" ht="31" x14ac:dyDescent="0.35">
      <c r="A24" s="48">
        <v>20</v>
      </c>
      <c r="B24" s="48" t="s">
        <v>443</v>
      </c>
      <c r="C24" s="48" t="s">
        <v>483</v>
      </c>
      <c r="D24" s="48" t="s">
        <v>116</v>
      </c>
      <c r="E24" s="48"/>
      <c r="F24" s="48"/>
      <c r="G24" s="48" t="s">
        <v>16</v>
      </c>
      <c r="H24" s="50" t="s">
        <v>160</v>
      </c>
      <c r="I24" s="48">
        <v>225613</v>
      </c>
      <c r="J24" s="48">
        <v>225613</v>
      </c>
      <c r="K24" s="48">
        <v>35500</v>
      </c>
      <c r="L24" s="48">
        <v>2819</v>
      </c>
      <c r="M24" s="48"/>
      <c r="N24" s="48"/>
      <c r="O24" s="62">
        <v>1939472</v>
      </c>
      <c r="P24" s="60">
        <v>1939472</v>
      </c>
    </row>
    <row r="25" spans="1:16" s="42" customFormat="1" ht="35.25" customHeight="1" x14ac:dyDescent="0.35">
      <c r="A25" s="48">
        <v>21</v>
      </c>
      <c r="B25" s="48" t="s">
        <v>443</v>
      </c>
      <c r="C25" s="48" t="s">
        <v>483</v>
      </c>
      <c r="D25" s="51" t="s">
        <v>445</v>
      </c>
      <c r="E25" s="114" t="s">
        <v>163</v>
      </c>
      <c r="F25" s="115"/>
      <c r="G25" s="48" t="s">
        <v>20</v>
      </c>
      <c r="H25" s="50" t="s">
        <v>160</v>
      </c>
      <c r="I25" s="48"/>
      <c r="J25" s="48"/>
      <c r="K25" s="48"/>
      <c r="L25" s="48">
        <v>36</v>
      </c>
      <c r="M25" s="48" t="s">
        <v>146</v>
      </c>
      <c r="N25" s="48"/>
      <c r="O25" s="62">
        <v>21060</v>
      </c>
      <c r="P25" s="60">
        <v>21060</v>
      </c>
    </row>
    <row r="26" spans="1:16" s="42" customFormat="1" ht="26.25" customHeight="1" x14ac:dyDescent="0.35">
      <c r="A26" s="48">
        <v>22</v>
      </c>
      <c r="B26" s="48" t="s">
        <v>443</v>
      </c>
      <c r="C26" s="48" t="s">
        <v>482</v>
      </c>
      <c r="D26" s="48" t="s">
        <v>120</v>
      </c>
      <c r="E26" s="48"/>
      <c r="F26" s="48"/>
      <c r="G26" s="48" t="s">
        <v>16</v>
      </c>
      <c r="H26" s="50" t="s">
        <v>160</v>
      </c>
      <c r="I26" s="48" t="s">
        <v>123</v>
      </c>
      <c r="J26" s="48">
        <v>204231</v>
      </c>
      <c r="K26" s="48">
        <v>1133</v>
      </c>
      <c r="L26" s="48">
        <v>433</v>
      </c>
      <c r="M26" s="48"/>
      <c r="N26" s="48"/>
      <c r="O26" s="62">
        <v>297904</v>
      </c>
      <c r="P26" s="60">
        <v>297904</v>
      </c>
    </row>
    <row r="27" spans="1:16" s="42" customFormat="1" ht="31" x14ac:dyDescent="0.35">
      <c r="A27" s="48">
        <v>23</v>
      </c>
      <c r="B27" s="48" t="s">
        <v>443</v>
      </c>
      <c r="C27" s="48" t="s">
        <v>482</v>
      </c>
      <c r="D27" s="50" t="s">
        <v>43</v>
      </c>
      <c r="E27" s="48"/>
      <c r="F27" s="48"/>
      <c r="G27" s="48" t="s">
        <v>16</v>
      </c>
      <c r="H27" s="48" t="s">
        <v>160</v>
      </c>
      <c r="I27" s="48">
        <v>7581</v>
      </c>
      <c r="J27" s="48">
        <v>201872</v>
      </c>
      <c r="K27" s="48">
        <v>1280</v>
      </c>
      <c r="L27" s="48">
        <v>435</v>
      </c>
      <c r="M27" s="48" t="s">
        <v>468</v>
      </c>
      <c r="N27" s="48">
        <v>375073</v>
      </c>
      <c r="O27" s="60">
        <v>299280</v>
      </c>
      <c r="P27" s="60">
        <v>674353</v>
      </c>
    </row>
    <row r="28" spans="1:16" s="42" customFormat="1" ht="28.5" customHeight="1" x14ac:dyDescent="0.35">
      <c r="A28" s="48">
        <v>24</v>
      </c>
      <c r="B28" s="48" t="s">
        <v>443</v>
      </c>
      <c r="C28" s="48" t="s">
        <v>483</v>
      </c>
      <c r="D28" s="48" t="s">
        <v>124</v>
      </c>
      <c r="E28" s="48"/>
      <c r="F28" s="48"/>
      <c r="G28" s="48" t="s">
        <v>16</v>
      </c>
      <c r="H28" s="50" t="s">
        <v>160</v>
      </c>
      <c r="I28" s="48">
        <v>5204</v>
      </c>
      <c r="J28" s="48">
        <v>207002</v>
      </c>
      <c r="K28" s="48">
        <v>2146</v>
      </c>
      <c r="L28" s="48">
        <v>225</v>
      </c>
      <c r="M28" s="48"/>
      <c r="N28" s="48"/>
      <c r="O28" s="62">
        <v>154800</v>
      </c>
      <c r="P28" s="60">
        <v>154800</v>
      </c>
    </row>
    <row r="29" spans="1:16" s="42" customFormat="1" ht="26.25" customHeight="1" x14ac:dyDescent="0.35">
      <c r="A29" s="48">
        <v>25</v>
      </c>
      <c r="B29" s="48" t="s">
        <v>443</v>
      </c>
      <c r="C29" s="48" t="s">
        <v>483</v>
      </c>
      <c r="D29" s="50" t="s">
        <v>165</v>
      </c>
      <c r="E29" s="114" t="s">
        <v>164</v>
      </c>
      <c r="F29" s="115"/>
      <c r="G29" s="48" t="s">
        <v>16</v>
      </c>
      <c r="H29" s="50" t="s">
        <v>160</v>
      </c>
      <c r="I29" s="48"/>
      <c r="J29" s="48"/>
      <c r="K29" s="48"/>
      <c r="L29" s="48">
        <v>177</v>
      </c>
      <c r="M29" s="48"/>
      <c r="N29" s="48"/>
      <c r="O29" s="62">
        <v>126732</v>
      </c>
      <c r="P29" s="60">
        <v>126732</v>
      </c>
    </row>
    <row r="30" spans="1:16" s="42" customFormat="1" ht="31" x14ac:dyDescent="0.35">
      <c r="A30" s="48">
        <v>26</v>
      </c>
      <c r="B30" s="48" t="s">
        <v>443</v>
      </c>
      <c r="C30" s="48" t="s">
        <v>483</v>
      </c>
      <c r="D30" s="50" t="s">
        <v>46</v>
      </c>
      <c r="E30" s="48"/>
      <c r="F30" s="48"/>
      <c r="G30" s="48" t="s">
        <v>16</v>
      </c>
      <c r="H30" s="48" t="s">
        <v>160</v>
      </c>
      <c r="I30" s="48">
        <v>4347</v>
      </c>
      <c r="J30" s="48">
        <v>207491</v>
      </c>
      <c r="K30" s="48">
        <v>358</v>
      </c>
      <c r="L30" s="48">
        <v>178</v>
      </c>
      <c r="M30" s="48" t="s">
        <v>469</v>
      </c>
      <c r="N30" s="48">
        <v>37869</v>
      </c>
      <c r="O30" s="60">
        <v>127448</v>
      </c>
      <c r="P30" s="60">
        <v>165317</v>
      </c>
    </row>
    <row r="31" spans="1:16" s="42" customFormat="1" ht="31" x14ac:dyDescent="0.35">
      <c r="A31" s="49">
        <v>27</v>
      </c>
      <c r="B31" s="48" t="s">
        <v>443</v>
      </c>
      <c r="C31" s="48" t="s">
        <v>482</v>
      </c>
      <c r="D31" s="52" t="s">
        <v>481</v>
      </c>
      <c r="E31" s="114" t="s">
        <v>167</v>
      </c>
      <c r="F31" s="115"/>
      <c r="G31" s="48" t="s">
        <v>16</v>
      </c>
      <c r="H31" s="48" t="s">
        <v>160</v>
      </c>
      <c r="I31" s="49"/>
      <c r="J31" s="49"/>
      <c r="K31" s="49"/>
      <c r="L31" s="49">
        <v>170</v>
      </c>
      <c r="M31" s="49" t="s">
        <v>470</v>
      </c>
      <c r="N31" s="49">
        <v>49521</v>
      </c>
      <c r="O31" s="61">
        <v>121720</v>
      </c>
      <c r="P31" s="61">
        <v>171241</v>
      </c>
    </row>
    <row r="32" spans="1:16" s="42" customFormat="1" ht="27.75" customHeight="1" x14ac:dyDescent="0.35">
      <c r="A32" s="48">
        <v>28</v>
      </c>
      <c r="B32" s="48" t="s">
        <v>443</v>
      </c>
      <c r="C32" s="48" t="s">
        <v>486</v>
      </c>
      <c r="D32" s="50" t="s">
        <v>481</v>
      </c>
      <c r="E32" s="116" t="s">
        <v>168</v>
      </c>
      <c r="F32" s="117"/>
      <c r="G32" s="50" t="s">
        <v>20</v>
      </c>
      <c r="H32" s="50" t="s">
        <v>160</v>
      </c>
      <c r="I32" s="50"/>
      <c r="J32" s="50"/>
      <c r="K32" s="50"/>
      <c r="L32" s="50">
        <v>205</v>
      </c>
      <c r="M32" s="50"/>
      <c r="N32" s="50"/>
      <c r="O32" s="62">
        <v>124845</v>
      </c>
      <c r="P32" s="60">
        <v>124845</v>
      </c>
    </row>
    <row r="33" spans="1:16" s="42" customFormat="1" ht="31" x14ac:dyDescent="0.35">
      <c r="A33" s="48">
        <v>29</v>
      </c>
      <c r="B33" s="48" t="s">
        <v>443</v>
      </c>
      <c r="C33" s="48" t="s">
        <v>482</v>
      </c>
      <c r="D33" s="50" t="s">
        <v>127</v>
      </c>
      <c r="E33" s="50"/>
      <c r="F33" s="50"/>
      <c r="G33" s="50" t="s">
        <v>16</v>
      </c>
      <c r="H33" s="50" t="s">
        <v>160</v>
      </c>
      <c r="I33" s="50">
        <v>243712</v>
      </c>
      <c r="J33" s="50">
        <v>243712</v>
      </c>
      <c r="K33" s="50">
        <v>4420</v>
      </c>
      <c r="L33" s="50">
        <v>104</v>
      </c>
      <c r="M33" s="50"/>
      <c r="N33" s="50"/>
      <c r="O33" s="62">
        <v>74464</v>
      </c>
      <c r="P33" s="60">
        <v>74464</v>
      </c>
    </row>
    <row r="34" spans="1:16" s="42" customFormat="1" ht="31" x14ac:dyDescent="0.35">
      <c r="A34" s="48">
        <v>30</v>
      </c>
      <c r="B34" s="48" t="s">
        <v>443</v>
      </c>
      <c r="C34" s="48" t="s">
        <v>482</v>
      </c>
      <c r="D34" s="48" t="s">
        <v>158</v>
      </c>
      <c r="E34" s="48"/>
      <c r="F34" s="48"/>
      <c r="G34" s="48" t="s">
        <v>16</v>
      </c>
      <c r="H34" s="50" t="s">
        <v>160</v>
      </c>
      <c r="I34" s="48">
        <v>243713</v>
      </c>
      <c r="J34" s="48">
        <v>243713</v>
      </c>
      <c r="K34" s="48">
        <v>3000</v>
      </c>
      <c r="L34" s="48">
        <v>336</v>
      </c>
      <c r="M34" s="48"/>
      <c r="N34" s="48"/>
      <c r="O34" s="62">
        <v>240576</v>
      </c>
      <c r="P34" s="60">
        <v>240576</v>
      </c>
    </row>
    <row r="35" spans="1:16" s="42" customFormat="1" ht="31" x14ac:dyDescent="0.35">
      <c r="A35" s="48">
        <v>31</v>
      </c>
      <c r="B35" s="48" t="s">
        <v>443</v>
      </c>
      <c r="C35" s="48" t="s">
        <v>482</v>
      </c>
      <c r="D35" s="48" t="s">
        <v>161</v>
      </c>
      <c r="E35" s="48"/>
      <c r="F35" s="48"/>
      <c r="G35" s="48" t="s">
        <v>16</v>
      </c>
      <c r="H35" s="48" t="s">
        <v>160</v>
      </c>
      <c r="I35" s="48">
        <v>232036</v>
      </c>
      <c r="J35" s="48">
        <v>232036</v>
      </c>
      <c r="K35" s="48">
        <v>1050</v>
      </c>
      <c r="L35" s="48">
        <v>132</v>
      </c>
      <c r="M35" s="48" t="s">
        <v>471</v>
      </c>
      <c r="N35" s="48">
        <v>107295</v>
      </c>
      <c r="O35" s="60">
        <v>94512</v>
      </c>
      <c r="P35" s="60">
        <v>201807</v>
      </c>
    </row>
    <row r="36" spans="1:16" s="42" customFormat="1" ht="31" x14ac:dyDescent="0.35">
      <c r="A36" s="48">
        <v>32</v>
      </c>
      <c r="B36" s="48" t="s">
        <v>443</v>
      </c>
      <c r="C36" s="48" t="s">
        <v>482</v>
      </c>
      <c r="D36" s="48" t="s">
        <v>53</v>
      </c>
      <c r="E36" s="48"/>
      <c r="F36" s="48"/>
      <c r="G36" s="48" t="s">
        <v>16</v>
      </c>
      <c r="H36" s="48" t="s">
        <v>160</v>
      </c>
      <c r="I36" s="48">
        <v>232031</v>
      </c>
      <c r="J36" s="48">
        <v>232031</v>
      </c>
      <c r="K36" s="48">
        <v>747</v>
      </c>
      <c r="L36" s="48">
        <v>146</v>
      </c>
      <c r="M36" s="48" t="s">
        <v>472</v>
      </c>
      <c r="N36" s="48">
        <v>74281</v>
      </c>
      <c r="O36" s="60">
        <v>104536</v>
      </c>
      <c r="P36" s="60">
        <v>178817</v>
      </c>
    </row>
    <row r="37" spans="1:16" s="42" customFormat="1" ht="90.75" customHeight="1" x14ac:dyDescent="0.35">
      <c r="A37" s="48">
        <v>33</v>
      </c>
      <c r="B37" s="48" t="s">
        <v>443</v>
      </c>
      <c r="C37" s="48" t="s">
        <v>482</v>
      </c>
      <c r="D37" s="50" t="s">
        <v>131</v>
      </c>
      <c r="E37" s="48"/>
      <c r="F37" s="48"/>
      <c r="G37" s="48" t="s">
        <v>73</v>
      </c>
      <c r="H37" s="50" t="s">
        <v>160</v>
      </c>
      <c r="I37" s="48" t="s">
        <v>134</v>
      </c>
      <c r="J37" s="48">
        <v>225070</v>
      </c>
      <c r="K37" s="48">
        <v>1379</v>
      </c>
      <c r="L37" s="48">
        <v>110</v>
      </c>
      <c r="M37" s="48"/>
      <c r="N37" s="48"/>
      <c r="O37" s="62">
        <v>55110</v>
      </c>
      <c r="P37" s="60">
        <v>55110</v>
      </c>
    </row>
    <row r="38" spans="1:16" s="42" customFormat="1" ht="46.5" x14ac:dyDescent="0.35">
      <c r="A38" s="48">
        <v>34</v>
      </c>
      <c r="B38" s="48" t="s">
        <v>443</v>
      </c>
      <c r="C38" s="48" t="s">
        <v>482</v>
      </c>
      <c r="D38" s="50" t="s">
        <v>56</v>
      </c>
      <c r="E38" s="48"/>
      <c r="F38" s="48"/>
      <c r="G38" s="48" t="s">
        <v>16</v>
      </c>
      <c r="H38" s="48" t="s">
        <v>160</v>
      </c>
      <c r="I38" s="48">
        <v>229269</v>
      </c>
      <c r="J38" s="48">
        <v>229269</v>
      </c>
      <c r="K38" s="48">
        <v>168</v>
      </c>
      <c r="L38" s="48">
        <v>25</v>
      </c>
      <c r="M38" s="48" t="s">
        <v>473</v>
      </c>
      <c r="N38" s="48">
        <v>11922</v>
      </c>
      <c r="O38" s="60">
        <v>17900</v>
      </c>
      <c r="P38" s="60">
        <v>29822</v>
      </c>
    </row>
    <row r="39" spans="1:16" s="42" customFormat="1" ht="31" x14ac:dyDescent="0.35">
      <c r="A39" s="48">
        <v>35</v>
      </c>
      <c r="B39" s="48" t="s">
        <v>443</v>
      </c>
      <c r="C39" s="48" t="s">
        <v>482</v>
      </c>
      <c r="D39" s="50" t="s">
        <v>60</v>
      </c>
      <c r="E39" s="48"/>
      <c r="F39" s="48"/>
      <c r="G39" s="50" t="s">
        <v>16</v>
      </c>
      <c r="H39" s="50" t="s">
        <v>160</v>
      </c>
      <c r="I39" s="50">
        <v>229259</v>
      </c>
      <c r="J39" s="50">
        <v>229259</v>
      </c>
      <c r="K39" s="50">
        <v>12</v>
      </c>
      <c r="L39" s="50">
        <v>12</v>
      </c>
      <c r="M39" s="50"/>
      <c r="N39" s="50"/>
      <c r="O39" s="62">
        <v>8592</v>
      </c>
      <c r="P39" s="60">
        <v>8592</v>
      </c>
    </row>
    <row r="40" spans="1:16" s="42" customFormat="1" ht="31" x14ac:dyDescent="0.35">
      <c r="A40" s="48">
        <v>36</v>
      </c>
      <c r="B40" s="48" t="s">
        <v>443</v>
      </c>
      <c r="C40" s="48" t="s">
        <v>483</v>
      </c>
      <c r="D40" s="50" t="s">
        <v>60</v>
      </c>
      <c r="E40" s="50"/>
      <c r="F40" s="50"/>
      <c r="G40" s="50" t="s">
        <v>16</v>
      </c>
      <c r="H40" s="50" t="s">
        <v>160</v>
      </c>
      <c r="I40" s="50">
        <v>229258</v>
      </c>
      <c r="J40" s="50">
        <v>229258</v>
      </c>
      <c r="K40" s="50">
        <v>13</v>
      </c>
      <c r="L40" s="50">
        <v>13</v>
      </c>
      <c r="M40" s="50"/>
      <c r="N40" s="50"/>
      <c r="O40" s="62">
        <v>9308</v>
      </c>
      <c r="P40" s="60">
        <v>9308</v>
      </c>
    </row>
    <row r="41" spans="1:16" s="42" customFormat="1" ht="31" x14ac:dyDescent="0.35">
      <c r="A41" s="48">
        <v>37</v>
      </c>
      <c r="B41" s="48" t="s">
        <v>443</v>
      </c>
      <c r="C41" s="48" t="s">
        <v>482</v>
      </c>
      <c r="D41" s="50" t="s">
        <v>74</v>
      </c>
      <c r="E41" s="50"/>
      <c r="F41" s="50"/>
      <c r="G41" s="50" t="s">
        <v>20</v>
      </c>
      <c r="H41" s="50" t="s">
        <v>160</v>
      </c>
      <c r="I41" s="50" t="s">
        <v>76</v>
      </c>
      <c r="J41" s="50">
        <v>204529</v>
      </c>
      <c r="K41" s="50"/>
      <c r="L41" s="50">
        <v>347</v>
      </c>
      <c r="M41" s="50"/>
      <c r="N41" s="50"/>
      <c r="O41" s="62">
        <v>211323</v>
      </c>
      <c r="P41" s="60">
        <v>211323</v>
      </c>
    </row>
    <row r="42" spans="1:16" s="42" customFormat="1" ht="31" x14ac:dyDescent="0.35">
      <c r="A42" s="48">
        <v>38</v>
      </c>
      <c r="B42" s="48" t="s">
        <v>443</v>
      </c>
      <c r="C42" s="48" t="s">
        <v>483</v>
      </c>
      <c r="D42" s="50" t="s">
        <v>77</v>
      </c>
      <c r="E42" s="50"/>
      <c r="F42" s="50"/>
      <c r="G42" s="50" t="s">
        <v>16</v>
      </c>
      <c r="H42" s="50" t="s">
        <v>160</v>
      </c>
      <c r="I42" s="50">
        <v>204528</v>
      </c>
      <c r="J42" s="50">
        <v>204528</v>
      </c>
      <c r="K42" s="50"/>
      <c r="L42" s="50">
        <v>165</v>
      </c>
      <c r="M42" s="50"/>
      <c r="N42" s="50"/>
      <c r="O42" s="62">
        <v>118140</v>
      </c>
      <c r="P42" s="60">
        <v>118140</v>
      </c>
    </row>
    <row r="43" spans="1:16" s="42" customFormat="1" ht="31" x14ac:dyDescent="0.35">
      <c r="A43" s="49">
        <v>39</v>
      </c>
      <c r="B43" s="48" t="s">
        <v>443</v>
      </c>
      <c r="C43" s="48" t="s">
        <v>482</v>
      </c>
      <c r="D43" s="48" t="s">
        <v>135</v>
      </c>
      <c r="E43" s="48"/>
      <c r="F43" s="48"/>
      <c r="G43" s="48" t="s">
        <v>16</v>
      </c>
      <c r="H43" s="50" t="s">
        <v>160</v>
      </c>
      <c r="I43" s="48">
        <v>204527</v>
      </c>
      <c r="J43" s="48">
        <v>204527</v>
      </c>
      <c r="K43" s="48">
        <v>1401</v>
      </c>
      <c r="L43" s="48">
        <v>167</v>
      </c>
      <c r="M43" s="48"/>
      <c r="N43" s="48"/>
      <c r="O43" s="62">
        <v>119572</v>
      </c>
      <c r="P43" s="60">
        <v>119572</v>
      </c>
    </row>
    <row r="44" spans="1:16" s="42" customFormat="1" ht="46.5" x14ac:dyDescent="0.35">
      <c r="A44" s="48">
        <v>40</v>
      </c>
      <c r="B44" s="49" t="s">
        <v>443</v>
      </c>
      <c r="C44" s="48" t="s">
        <v>483</v>
      </c>
      <c r="D44" s="48" t="s">
        <v>137</v>
      </c>
      <c r="E44" s="48"/>
      <c r="F44" s="48"/>
      <c r="G44" s="48" t="s">
        <v>16</v>
      </c>
      <c r="H44" s="50" t="s">
        <v>160</v>
      </c>
      <c r="I44" s="48" t="s">
        <v>139</v>
      </c>
      <c r="J44" s="48">
        <v>204514</v>
      </c>
      <c r="K44" s="48">
        <v>1402</v>
      </c>
      <c r="L44" s="48">
        <v>169</v>
      </c>
      <c r="M44" s="48"/>
      <c r="N44" s="48"/>
      <c r="O44" s="62">
        <v>121004</v>
      </c>
      <c r="P44" s="60">
        <v>121004</v>
      </c>
    </row>
    <row r="45" spans="1:16" s="42" customFormat="1" ht="31" x14ac:dyDescent="0.35">
      <c r="A45" s="48">
        <v>41</v>
      </c>
      <c r="B45" s="49" t="s">
        <v>443</v>
      </c>
      <c r="C45" s="48" t="s">
        <v>482</v>
      </c>
      <c r="D45" s="48" t="s">
        <v>445</v>
      </c>
      <c r="E45" s="114" t="s">
        <v>169</v>
      </c>
      <c r="F45" s="115"/>
      <c r="G45" s="48" t="s">
        <v>16</v>
      </c>
      <c r="H45" s="50" t="s">
        <v>160</v>
      </c>
      <c r="I45" s="48"/>
      <c r="J45" s="48"/>
      <c r="K45" s="48"/>
      <c r="L45" s="48">
        <v>477</v>
      </c>
      <c r="M45" s="48"/>
      <c r="N45" s="48"/>
      <c r="O45" s="62">
        <v>341532</v>
      </c>
      <c r="P45" s="60">
        <v>341532</v>
      </c>
    </row>
    <row r="46" spans="1:16" s="42" customFormat="1" ht="46.5" x14ac:dyDescent="0.35">
      <c r="A46" s="109">
        <v>42</v>
      </c>
      <c r="B46" s="109" t="s">
        <v>443</v>
      </c>
      <c r="C46" s="109" t="s">
        <v>482</v>
      </c>
      <c r="D46" s="109" t="s">
        <v>62</v>
      </c>
      <c r="E46" s="109"/>
      <c r="F46" s="109"/>
      <c r="G46" s="109" t="s">
        <v>16</v>
      </c>
      <c r="H46" s="109" t="s">
        <v>160</v>
      </c>
      <c r="I46" s="109" t="s">
        <v>65</v>
      </c>
      <c r="J46" s="109">
        <v>203256</v>
      </c>
      <c r="K46" s="109">
        <v>539</v>
      </c>
      <c r="L46" s="109">
        <v>157</v>
      </c>
      <c r="M46" s="48" t="s">
        <v>474</v>
      </c>
      <c r="N46" s="48">
        <v>807153</v>
      </c>
      <c r="O46" s="106">
        <v>112412</v>
      </c>
      <c r="P46" s="106">
        <v>987292</v>
      </c>
    </row>
    <row r="47" spans="1:16" s="42" customFormat="1" x14ac:dyDescent="0.35">
      <c r="A47" s="111"/>
      <c r="B47" s="111"/>
      <c r="C47" s="111"/>
      <c r="D47" s="111"/>
      <c r="E47" s="111"/>
      <c r="F47" s="111"/>
      <c r="G47" s="111"/>
      <c r="H47" s="111"/>
      <c r="I47" s="111"/>
      <c r="J47" s="111"/>
      <c r="K47" s="111"/>
      <c r="L47" s="111"/>
      <c r="M47" s="48" t="s">
        <v>475</v>
      </c>
      <c r="N47" s="48">
        <v>67727</v>
      </c>
      <c r="O47" s="108"/>
      <c r="P47" s="108"/>
    </row>
    <row r="48" spans="1:16" s="42" customFormat="1" ht="31.5" customHeight="1" x14ac:dyDescent="0.35">
      <c r="A48" s="109">
        <v>43</v>
      </c>
      <c r="B48" s="109" t="s">
        <v>443</v>
      </c>
      <c r="C48" s="109" t="s">
        <v>482</v>
      </c>
      <c r="D48" s="109" t="s">
        <v>445</v>
      </c>
      <c r="E48" s="119" t="s">
        <v>170</v>
      </c>
      <c r="F48" s="120"/>
      <c r="G48" s="109" t="s">
        <v>16</v>
      </c>
      <c r="H48" s="109" t="s">
        <v>160</v>
      </c>
      <c r="I48" s="109"/>
      <c r="J48" s="109"/>
      <c r="K48" s="109"/>
      <c r="L48" s="109">
        <v>81</v>
      </c>
      <c r="M48" s="48" t="s">
        <v>155</v>
      </c>
      <c r="N48" s="48">
        <v>848841</v>
      </c>
      <c r="O48" s="106">
        <v>57996</v>
      </c>
      <c r="P48" s="106">
        <v>1077408</v>
      </c>
    </row>
    <row r="49" spans="1:16" s="42" customFormat="1" ht="26.25" customHeight="1" x14ac:dyDescent="0.35">
      <c r="A49" s="111"/>
      <c r="B49" s="111"/>
      <c r="C49" s="111"/>
      <c r="D49" s="111"/>
      <c r="E49" s="121"/>
      <c r="F49" s="122"/>
      <c r="G49" s="111"/>
      <c r="H49" s="111"/>
      <c r="I49" s="111"/>
      <c r="J49" s="111"/>
      <c r="K49" s="111"/>
      <c r="L49" s="111"/>
      <c r="M49" s="48" t="s">
        <v>153</v>
      </c>
      <c r="N49" s="48">
        <v>170571</v>
      </c>
      <c r="O49" s="108"/>
      <c r="P49" s="108"/>
    </row>
    <row r="50" spans="1:16" s="42" customFormat="1" ht="31" x14ac:dyDescent="0.35">
      <c r="A50" s="109">
        <v>44</v>
      </c>
      <c r="B50" s="109" t="s">
        <v>443</v>
      </c>
      <c r="C50" s="109" t="s">
        <v>482</v>
      </c>
      <c r="D50" s="109" t="s">
        <v>67</v>
      </c>
      <c r="E50" s="109"/>
      <c r="F50" s="109"/>
      <c r="G50" s="109" t="s">
        <v>16</v>
      </c>
      <c r="H50" s="109" t="s">
        <v>160</v>
      </c>
      <c r="I50" s="109">
        <v>223641</v>
      </c>
      <c r="J50" s="109">
        <v>223641</v>
      </c>
      <c r="K50" s="109">
        <v>600</v>
      </c>
      <c r="L50" s="109">
        <v>158</v>
      </c>
      <c r="M50" s="48" t="s">
        <v>156</v>
      </c>
      <c r="N50" s="48">
        <v>248088</v>
      </c>
      <c r="O50" s="106">
        <v>113128</v>
      </c>
      <c r="P50" s="106">
        <v>486442</v>
      </c>
    </row>
    <row r="51" spans="1:16" s="42" customFormat="1" ht="31" x14ac:dyDescent="0.35">
      <c r="A51" s="111"/>
      <c r="B51" s="111"/>
      <c r="C51" s="111"/>
      <c r="D51" s="111"/>
      <c r="E51" s="111"/>
      <c r="F51" s="111"/>
      <c r="G51" s="111"/>
      <c r="H51" s="111"/>
      <c r="I51" s="111"/>
      <c r="J51" s="111"/>
      <c r="K51" s="111"/>
      <c r="L51" s="111"/>
      <c r="M51" s="53" t="s">
        <v>157</v>
      </c>
      <c r="N51" s="49">
        <v>125226</v>
      </c>
      <c r="O51" s="108"/>
      <c r="P51" s="108"/>
    </row>
    <row r="52" spans="1:16" s="42" customFormat="1" ht="31" x14ac:dyDescent="0.35">
      <c r="A52" s="48">
        <v>45</v>
      </c>
      <c r="B52" s="49" t="s">
        <v>443</v>
      </c>
      <c r="C52" s="48" t="s">
        <v>482</v>
      </c>
      <c r="D52" s="54" t="s">
        <v>70</v>
      </c>
      <c r="E52" s="54"/>
      <c r="F52" s="54"/>
      <c r="G52" s="54" t="s">
        <v>16</v>
      </c>
      <c r="H52" s="54"/>
      <c r="I52" s="54">
        <v>225104</v>
      </c>
      <c r="J52" s="54">
        <v>225104</v>
      </c>
      <c r="K52" s="54">
        <v>587</v>
      </c>
      <c r="L52" s="54">
        <v>34</v>
      </c>
      <c r="M52" s="54"/>
      <c r="N52" s="54"/>
      <c r="O52" s="63">
        <v>24344</v>
      </c>
      <c r="P52" s="64">
        <v>24344</v>
      </c>
    </row>
    <row r="53" spans="1:16" s="42" customFormat="1" ht="31" x14ac:dyDescent="0.35">
      <c r="A53" s="49">
        <v>46</v>
      </c>
      <c r="B53" s="49" t="s">
        <v>173</v>
      </c>
      <c r="C53" s="49" t="s">
        <v>174</v>
      </c>
      <c r="D53" s="49" t="s">
        <v>175</v>
      </c>
      <c r="E53" s="50">
        <v>13</v>
      </c>
      <c r="F53" s="48" t="s">
        <v>178</v>
      </c>
      <c r="G53" s="50" t="s">
        <v>16</v>
      </c>
      <c r="H53" s="50" t="s">
        <v>160</v>
      </c>
      <c r="I53" s="50">
        <v>124784</v>
      </c>
      <c r="J53" s="50">
        <v>124784</v>
      </c>
      <c r="K53" s="50">
        <v>11749</v>
      </c>
      <c r="L53" s="50">
        <v>210</v>
      </c>
      <c r="M53" s="50"/>
      <c r="N53" s="50"/>
      <c r="O53" s="65">
        <v>28350</v>
      </c>
      <c r="P53" s="65">
        <f>L53*135</f>
        <v>28350</v>
      </c>
    </row>
    <row r="54" spans="1:16" s="42" customFormat="1" ht="31" x14ac:dyDescent="0.35">
      <c r="A54" s="48">
        <v>47</v>
      </c>
      <c r="B54" s="49" t="s">
        <v>173</v>
      </c>
      <c r="C54" s="49" t="s">
        <v>174</v>
      </c>
      <c r="D54" s="48" t="s">
        <v>179</v>
      </c>
      <c r="E54" s="55" t="s">
        <v>182</v>
      </c>
      <c r="F54" s="48" t="s">
        <v>183</v>
      </c>
      <c r="G54" s="48" t="s">
        <v>20</v>
      </c>
      <c r="H54" s="48" t="s">
        <v>160</v>
      </c>
      <c r="I54" s="48">
        <v>122643</v>
      </c>
      <c r="J54" s="48">
        <v>122643</v>
      </c>
      <c r="K54" s="48">
        <v>5735</v>
      </c>
      <c r="L54" s="48">
        <v>335</v>
      </c>
      <c r="M54" s="48" t="s">
        <v>184</v>
      </c>
      <c r="N54" s="48">
        <v>26799</v>
      </c>
      <c r="O54" s="60">
        <v>38525</v>
      </c>
      <c r="P54" s="60">
        <v>65324</v>
      </c>
    </row>
    <row r="55" spans="1:16" s="42" customFormat="1" ht="62" x14ac:dyDescent="0.35">
      <c r="A55" s="48">
        <v>48</v>
      </c>
      <c r="B55" s="49" t="s">
        <v>173</v>
      </c>
      <c r="C55" s="49" t="s">
        <v>174</v>
      </c>
      <c r="D55" s="48" t="s">
        <v>185</v>
      </c>
      <c r="E55" s="48" t="s">
        <v>182</v>
      </c>
      <c r="F55" s="48" t="s">
        <v>189</v>
      </c>
      <c r="G55" s="48" t="s">
        <v>20</v>
      </c>
      <c r="H55" s="48" t="s">
        <v>160</v>
      </c>
      <c r="I55" s="48">
        <v>101553</v>
      </c>
      <c r="J55" s="48">
        <v>101553</v>
      </c>
      <c r="K55" s="48">
        <v>612</v>
      </c>
      <c r="L55" s="48">
        <v>37</v>
      </c>
      <c r="M55" s="48"/>
      <c r="N55" s="48"/>
      <c r="O55" s="65">
        <v>4255</v>
      </c>
      <c r="P55" s="65">
        <f>L55*115</f>
        <v>4255</v>
      </c>
    </row>
    <row r="56" spans="1:16" s="42" customFormat="1" ht="31" x14ac:dyDescent="0.35">
      <c r="A56" s="48">
        <v>49</v>
      </c>
      <c r="B56" s="49" t="s">
        <v>173</v>
      </c>
      <c r="C56" s="49" t="s">
        <v>174</v>
      </c>
      <c r="D56" s="48" t="s">
        <v>190</v>
      </c>
      <c r="E56" s="48" t="s">
        <v>182</v>
      </c>
      <c r="F56" s="48" t="s">
        <v>189</v>
      </c>
      <c r="G56" s="48" t="s">
        <v>20</v>
      </c>
      <c r="H56" s="48" t="s">
        <v>160</v>
      </c>
      <c r="I56" s="48">
        <v>101550</v>
      </c>
      <c r="J56" s="48">
        <v>101550</v>
      </c>
      <c r="K56" s="48">
        <v>5000</v>
      </c>
      <c r="L56" s="48">
        <v>172</v>
      </c>
      <c r="M56" s="48"/>
      <c r="N56" s="48"/>
      <c r="O56" s="65">
        <v>19780</v>
      </c>
      <c r="P56" s="65">
        <f>L56*115</f>
        <v>19780</v>
      </c>
    </row>
    <row r="57" spans="1:16" s="42" customFormat="1" ht="31" x14ac:dyDescent="0.35">
      <c r="A57" s="48">
        <v>50</v>
      </c>
      <c r="B57" s="49" t="s">
        <v>173</v>
      </c>
      <c r="C57" s="49" t="s">
        <v>174</v>
      </c>
      <c r="D57" s="48" t="s">
        <v>193</v>
      </c>
      <c r="E57" s="48" t="s">
        <v>182</v>
      </c>
      <c r="F57" s="48" t="s">
        <v>197</v>
      </c>
      <c r="G57" s="48" t="s">
        <v>16</v>
      </c>
      <c r="H57" s="48" t="s">
        <v>160</v>
      </c>
      <c r="I57" s="48">
        <v>132164</v>
      </c>
      <c r="J57" s="48">
        <v>132164</v>
      </c>
      <c r="K57" s="48">
        <v>1792</v>
      </c>
      <c r="L57" s="48">
        <v>85</v>
      </c>
      <c r="M57" s="48"/>
      <c r="N57" s="48"/>
      <c r="O57" s="65">
        <v>11475</v>
      </c>
      <c r="P57" s="65">
        <f>L57*135</f>
        <v>11475</v>
      </c>
    </row>
    <row r="58" spans="1:16" s="42" customFormat="1" ht="195" customHeight="1" x14ac:dyDescent="0.35">
      <c r="A58" s="48">
        <v>51</v>
      </c>
      <c r="B58" s="49" t="s">
        <v>173</v>
      </c>
      <c r="C58" s="49" t="s">
        <v>174</v>
      </c>
      <c r="D58" s="49" t="s">
        <v>198</v>
      </c>
      <c r="E58" s="50" t="s">
        <v>182</v>
      </c>
      <c r="F58" s="50" t="s">
        <v>197</v>
      </c>
      <c r="G58" s="50" t="s">
        <v>16</v>
      </c>
      <c r="H58" s="50" t="s">
        <v>160</v>
      </c>
      <c r="I58" s="50">
        <v>132163</v>
      </c>
      <c r="J58" s="50">
        <v>132163</v>
      </c>
      <c r="K58" s="50">
        <v>3271</v>
      </c>
      <c r="L58" s="50">
        <v>12</v>
      </c>
      <c r="M58" s="50"/>
      <c r="N58" s="50"/>
      <c r="O58" s="65">
        <v>1620</v>
      </c>
      <c r="P58" s="65">
        <f>L58*135</f>
        <v>1620</v>
      </c>
    </row>
    <row r="59" spans="1:16" s="42" customFormat="1" ht="409.5" customHeight="1" x14ac:dyDescent="0.35">
      <c r="A59" s="48">
        <v>52</v>
      </c>
      <c r="B59" s="48" t="s">
        <v>173</v>
      </c>
      <c r="C59" s="48" t="s">
        <v>174</v>
      </c>
      <c r="D59" s="48" t="s">
        <v>199</v>
      </c>
      <c r="E59" s="50" t="s">
        <v>182</v>
      </c>
      <c r="F59" s="50" t="s">
        <v>203</v>
      </c>
      <c r="G59" s="50" t="s">
        <v>16</v>
      </c>
      <c r="H59" s="50" t="s">
        <v>160</v>
      </c>
      <c r="I59" s="50">
        <v>126684</v>
      </c>
      <c r="J59" s="50">
        <v>126684</v>
      </c>
      <c r="K59" s="50">
        <v>20</v>
      </c>
      <c r="L59" s="50">
        <v>20</v>
      </c>
      <c r="M59" s="50"/>
      <c r="N59" s="50"/>
      <c r="O59" s="65">
        <v>2700</v>
      </c>
      <c r="P59" s="65">
        <f>L59*135</f>
        <v>2700</v>
      </c>
    </row>
    <row r="60" spans="1:16" s="42" customFormat="1" ht="94.5" customHeight="1" x14ac:dyDescent="0.35">
      <c r="A60" s="109">
        <v>53</v>
      </c>
      <c r="B60" s="109" t="s">
        <v>173</v>
      </c>
      <c r="C60" s="109" t="s">
        <v>174</v>
      </c>
      <c r="D60" s="110" t="s">
        <v>462</v>
      </c>
      <c r="E60" s="112" t="s">
        <v>182</v>
      </c>
      <c r="F60" s="109" t="s">
        <v>203</v>
      </c>
      <c r="G60" s="109" t="s">
        <v>16</v>
      </c>
      <c r="H60" s="109" t="s">
        <v>160</v>
      </c>
      <c r="I60" s="109">
        <v>126682</v>
      </c>
      <c r="J60" s="109">
        <v>126682</v>
      </c>
      <c r="K60" s="109">
        <v>1432</v>
      </c>
      <c r="L60" s="109">
        <v>22</v>
      </c>
      <c r="M60" s="109"/>
      <c r="N60" s="109"/>
      <c r="O60" s="106">
        <v>2970</v>
      </c>
      <c r="P60" s="106">
        <v>2970</v>
      </c>
    </row>
    <row r="61" spans="1:16" s="42" customFormat="1" ht="409.5" customHeight="1" x14ac:dyDescent="0.35">
      <c r="A61" s="110"/>
      <c r="B61" s="110"/>
      <c r="C61" s="110"/>
      <c r="D61" s="110"/>
      <c r="E61" s="118"/>
      <c r="F61" s="110"/>
      <c r="G61" s="110"/>
      <c r="H61" s="110"/>
      <c r="I61" s="110"/>
      <c r="J61" s="110"/>
      <c r="K61" s="110"/>
      <c r="L61" s="110"/>
      <c r="M61" s="110"/>
      <c r="N61" s="110"/>
      <c r="O61" s="107"/>
      <c r="P61" s="107"/>
    </row>
    <row r="62" spans="1:16" s="42" customFormat="1" ht="405" customHeight="1" x14ac:dyDescent="0.35">
      <c r="A62" s="110"/>
      <c r="B62" s="110"/>
      <c r="C62" s="110"/>
      <c r="D62" s="110"/>
      <c r="E62" s="118"/>
      <c r="F62" s="110"/>
      <c r="G62" s="110"/>
      <c r="H62" s="110"/>
      <c r="I62" s="110"/>
      <c r="J62" s="110"/>
      <c r="K62" s="110"/>
      <c r="L62" s="110"/>
      <c r="M62" s="110"/>
      <c r="N62" s="110"/>
      <c r="O62" s="107"/>
      <c r="P62" s="107"/>
    </row>
    <row r="63" spans="1:16" s="42" customFormat="1" ht="184.5" customHeight="1" x14ac:dyDescent="0.35">
      <c r="A63" s="110"/>
      <c r="B63" s="110"/>
      <c r="C63" s="110"/>
      <c r="D63" s="110"/>
      <c r="E63" s="118"/>
      <c r="F63" s="110"/>
      <c r="G63" s="110"/>
      <c r="H63" s="110"/>
      <c r="I63" s="110"/>
      <c r="J63" s="110"/>
      <c r="K63" s="110"/>
      <c r="L63" s="110"/>
      <c r="M63" s="110"/>
      <c r="N63" s="110"/>
      <c r="O63" s="107"/>
      <c r="P63" s="107"/>
    </row>
    <row r="64" spans="1:16" s="42" customFormat="1" ht="263.25" customHeight="1" x14ac:dyDescent="0.35">
      <c r="A64" s="111"/>
      <c r="B64" s="111"/>
      <c r="C64" s="111"/>
      <c r="D64" s="111"/>
      <c r="E64" s="113"/>
      <c r="F64" s="111"/>
      <c r="G64" s="111"/>
      <c r="H64" s="111"/>
      <c r="I64" s="111"/>
      <c r="J64" s="111"/>
      <c r="K64" s="111"/>
      <c r="L64" s="111"/>
      <c r="M64" s="111"/>
      <c r="N64" s="111"/>
      <c r="O64" s="108"/>
      <c r="P64" s="108"/>
    </row>
    <row r="65" spans="1:16" s="42" customFormat="1" ht="118.5" customHeight="1" x14ac:dyDescent="0.35">
      <c r="A65" s="48">
        <v>54</v>
      </c>
      <c r="B65" s="49" t="s">
        <v>173</v>
      </c>
      <c r="C65" s="49" t="s">
        <v>461</v>
      </c>
      <c r="D65" s="48" t="s">
        <v>214</v>
      </c>
      <c r="E65" s="55" t="s">
        <v>182</v>
      </c>
      <c r="F65" s="48" t="s">
        <v>203</v>
      </c>
      <c r="G65" s="48" t="s">
        <v>16</v>
      </c>
      <c r="H65" s="48" t="s">
        <v>160</v>
      </c>
      <c r="I65" s="48">
        <v>126683</v>
      </c>
      <c r="J65" s="48">
        <v>126683</v>
      </c>
      <c r="K65" s="48">
        <v>103</v>
      </c>
      <c r="L65" s="48">
        <v>35</v>
      </c>
      <c r="M65" s="48" t="s">
        <v>218</v>
      </c>
      <c r="N65" s="48">
        <v>13783</v>
      </c>
      <c r="O65" s="60">
        <v>4725</v>
      </c>
      <c r="P65" s="60">
        <v>18508</v>
      </c>
    </row>
    <row r="66" spans="1:16" s="42" customFormat="1" ht="217" x14ac:dyDescent="0.35">
      <c r="A66" s="48">
        <v>55</v>
      </c>
      <c r="B66" s="49" t="s">
        <v>173</v>
      </c>
      <c r="C66" s="49" t="s">
        <v>174</v>
      </c>
      <c r="D66" s="48" t="s">
        <v>219</v>
      </c>
      <c r="E66" s="50" t="s">
        <v>182</v>
      </c>
      <c r="F66" s="50" t="s">
        <v>223</v>
      </c>
      <c r="G66" s="50" t="s">
        <v>16</v>
      </c>
      <c r="H66" s="50" t="s">
        <v>160</v>
      </c>
      <c r="I66" s="50">
        <v>104152</v>
      </c>
      <c r="J66" s="50">
        <v>104152</v>
      </c>
      <c r="K66" s="50">
        <v>718</v>
      </c>
      <c r="L66" s="50">
        <v>19</v>
      </c>
      <c r="M66" s="50"/>
      <c r="N66" s="50"/>
      <c r="O66" s="65">
        <v>2565</v>
      </c>
      <c r="P66" s="65">
        <f t="shared" ref="P66:P72" si="0">L66*135</f>
        <v>2565</v>
      </c>
    </row>
    <row r="67" spans="1:16" s="42" customFormat="1" ht="31" x14ac:dyDescent="0.35">
      <c r="A67" s="48">
        <v>56</v>
      </c>
      <c r="B67" s="49" t="s">
        <v>173</v>
      </c>
      <c r="C67" s="49" t="s">
        <v>174</v>
      </c>
      <c r="D67" s="50" t="s">
        <v>224</v>
      </c>
      <c r="E67" s="48" t="s">
        <v>182</v>
      </c>
      <c r="F67" s="48" t="s">
        <v>227</v>
      </c>
      <c r="G67" s="50" t="s">
        <v>16</v>
      </c>
      <c r="H67" s="50" t="s">
        <v>160</v>
      </c>
      <c r="I67" s="50">
        <v>104176</v>
      </c>
      <c r="J67" s="50">
        <v>104176</v>
      </c>
      <c r="K67" s="50">
        <v>13</v>
      </c>
      <c r="L67" s="50">
        <v>13</v>
      </c>
      <c r="M67" s="50"/>
      <c r="N67" s="50"/>
      <c r="O67" s="65">
        <v>1755</v>
      </c>
      <c r="P67" s="65">
        <f t="shared" si="0"/>
        <v>1755</v>
      </c>
    </row>
    <row r="68" spans="1:16" s="42" customFormat="1" ht="31" x14ac:dyDescent="0.35">
      <c r="A68" s="48">
        <v>57</v>
      </c>
      <c r="B68" s="49" t="s">
        <v>173</v>
      </c>
      <c r="C68" s="49" t="s">
        <v>174</v>
      </c>
      <c r="D68" s="50" t="s">
        <v>224</v>
      </c>
      <c r="E68" s="48" t="s">
        <v>182</v>
      </c>
      <c r="F68" s="48" t="s">
        <v>227</v>
      </c>
      <c r="G68" s="50" t="s">
        <v>16</v>
      </c>
      <c r="H68" s="50" t="s">
        <v>160</v>
      </c>
      <c r="I68" s="50">
        <v>104175</v>
      </c>
      <c r="J68" s="50">
        <v>104175</v>
      </c>
      <c r="K68" s="50">
        <v>13</v>
      </c>
      <c r="L68" s="50">
        <v>12</v>
      </c>
      <c r="M68" s="50"/>
      <c r="N68" s="50"/>
      <c r="O68" s="65">
        <v>1620</v>
      </c>
      <c r="P68" s="65">
        <f t="shared" si="0"/>
        <v>1620</v>
      </c>
    </row>
    <row r="69" spans="1:16" s="42" customFormat="1" ht="31" x14ac:dyDescent="0.35">
      <c r="A69" s="48">
        <v>58</v>
      </c>
      <c r="B69" s="49" t="s">
        <v>173</v>
      </c>
      <c r="C69" s="49" t="s">
        <v>174</v>
      </c>
      <c r="D69" s="50" t="s">
        <v>229</v>
      </c>
      <c r="E69" s="48" t="s">
        <v>182</v>
      </c>
      <c r="F69" s="48" t="s">
        <v>227</v>
      </c>
      <c r="G69" s="50" t="s">
        <v>16</v>
      </c>
      <c r="H69" s="50" t="s">
        <v>160</v>
      </c>
      <c r="I69" s="50">
        <v>104174</v>
      </c>
      <c r="J69" s="50">
        <v>104174</v>
      </c>
      <c r="K69" s="50">
        <v>13</v>
      </c>
      <c r="L69" s="50">
        <v>13</v>
      </c>
      <c r="M69" s="50"/>
      <c r="N69" s="50"/>
      <c r="O69" s="65">
        <v>1755</v>
      </c>
      <c r="P69" s="65">
        <f t="shared" si="0"/>
        <v>1755</v>
      </c>
    </row>
    <row r="70" spans="1:16" s="42" customFormat="1" ht="31" x14ac:dyDescent="0.35">
      <c r="A70" s="48">
        <v>59</v>
      </c>
      <c r="B70" s="49" t="s">
        <v>173</v>
      </c>
      <c r="C70" s="49" t="s">
        <v>174</v>
      </c>
      <c r="D70" s="50" t="s">
        <v>229</v>
      </c>
      <c r="E70" s="48" t="s">
        <v>182</v>
      </c>
      <c r="F70" s="48" t="s">
        <v>227</v>
      </c>
      <c r="G70" s="50" t="s">
        <v>16</v>
      </c>
      <c r="H70" s="50" t="s">
        <v>160</v>
      </c>
      <c r="I70" s="50">
        <v>104173</v>
      </c>
      <c r="J70" s="50">
        <v>104173</v>
      </c>
      <c r="K70" s="50">
        <v>13</v>
      </c>
      <c r="L70" s="50">
        <v>12</v>
      </c>
      <c r="M70" s="50"/>
      <c r="N70" s="50"/>
      <c r="O70" s="65">
        <v>1620</v>
      </c>
      <c r="P70" s="65">
        <f t="shared" si="0"/>
        <v>1620</v>
      </c>
    </row>
    <row r="71" spans="1:16" s="42" customFormat="1" ht="31" x14ac:dyDescent="0.35">
      <c r="A71" s="48">
        <v>60</v>
      </c>
      <c r="B71" s="49" t="s">
        <v>173</v>
      </c>
      <c r="C71" s="49" t="s">
        <v>174</v>
      </c>
      <c r="D71" s="50" t="s">
        <v>229</v>
      </c>
      <c r="E71" s="48" t="s">
        <v>182</v>
      </c>
      <c r="F71" s="48" t="s">
        <v>227</v>
      </c>
      <c r="G71" s="50" t="s">
        <v>16</v>
      </c>
      <c r="H71" s="50" t="s">
        <v>160</v>
      </c>
      <c r="I71" s="50">
        <v>104172</v>
      </c>
      <c r="J71" s="50">
        <v>104172</v>
      </c>
      <c r="K71" s="50">
        <v>13</v>
      </c>
      <c r="L71" s="50">
        <v>13</v>
      </c>
      <c r="M71" s="50"/>
      <c r="N71" s="50"/>
      <c r="O71" s="65">
        <v>1755</v>
      </c>
      <c r="P71" s="65">
        <f t="shared" si="0"/>
        <v>1755</v>
      </c>
    </row>
    <row r="72" spans="1:16" s="42" customFormat="1" ht="31" x14ac:dyDescent="0.35">
      <c r="A72" s="48">
        <v>61</v>
      </c>
      <c r="B72" s="49" t="s">
        <v>173</v>
      </c>
      <c r="C72" s="49" t="s">
        <v>174</v>
      </c>
      <c r="D72" s="50" t="s">
        <v>445</v>
      </c>
      <c r="E72" s="50"/>
      <c r="F72" s="50"/>
      <c r="G72" s="50" t="s">
        <v>16</v>
      </c>
      <c r="H72" s="50" t="s">
        <v>160</v>
      </c>
      <c r="I72" s="50"/>
      <c r="J72" s="50"/>
      <c r="K72" s="50">
        <v>708</v>
      </c>
      <c r="L72" s="50">
        <v>8</v>
      </c>
      <c r="M72" s="50"/>
      <c r="N72" s="50"/>
      <c r="O72" s="65">
        <v>1080</v>
      </c>
      <c r="P72" s="65">
        <f t="shared" si="0"/>
        <v>1080</v>
      </c>
    </row>
    <row r="73" spans="1:16" s="42" customFormat="1" ht="31" x14ac:dyDescent="0.35">
      <c r="A73" s="109">
        <v>62</v>
      </c>
      <c r="B73" s="109" t="s">
        <v>173</v>
      </c>
      <c r="C73" s="109" t="s">
        <v>174</v>
      </c>
      <c r="D73" s="109" t="s">
        <v>233</v>
      </c>
      <c r="E73" s="112" t="s">
        <v>182</v>
      </c>
      <c r="F73" s="109" t="s">
        <v>223</v>
      </c>
      <c r="G73" s="109" t="s">
        <v>16</v>
      </c>
      <c r="H73" s="109" t="s">
        <v>160</v>
      </c>
      <c r="I73" s="109" t="s">
        <v>234</v>
      </c>
      <c r="J73" s="109">
        <v>106434</v>
      </c>
      <c r="K73" s="109">
        <v>1000</v>
      </c>
      <c r="L73" s="109">
        <v>46</v>
      </c>
      <c r="M73" s="48" t="s">
        <v>235</v>
      </c>
      <c r="N73" s="48">
        <v>15752</v>
      </c>
      <c r="O73" s="106">
        <v>6210</v>
      </c>
      <c r="P73" s="106">
        <v>41317</v>
      </c>
    </row>
    <row r="74" spans="1:16" s="42" customFormat="1" ht="31" x14ac:dyDescent="0.35">
      <c r="A74" s="111"/>
      <c r="B74" s="111"/>
      <c r="C74" s="111"/>
      <c r="D74" s="111"/>
      <c r="E74" s="113"/>
      <c r="F74" s="111"/>
      <c r="G74" s="111"/>
      <c r="H74" s="111"/>
      <c r="I74" s="111"/>
      <c r="J74" s="111"/>
      <c r="K74" s="111"/>
      <c r="L74" s="111"/>
      <c r="M74" s="48" t="s">
        <v>238</v>
      </c>
      <c r="N74" s="48">
        <v>19355</v>
      </c>
      <c r="O74" s="108"/>
      <c r="P74" s="108"/>
    </row>
    <row r="75" spans="1:16" s="42" customFormat="1" ht="46.5" x14ac:dyDescent="0.35">
      <c r="A75" s="48">
        <v>63</v>
      </c>
      <c r="B75" s="49" t="s">
        <v>173</v>
      </c>
      <c r="C75" s="49" t="s">
        <v>174</v>
      </c>
      <c r="D75" s="48" t="s">
        <v>239</v>
      </c>
      <c r="E75" s="48" t="s">
        <v>182</v>
      </c>
      <c r="F75" s="48" t="s">
        <v>243</v>
      </c>
      <c r="G75" s="48" t="s">
        <v>16</v>
      </c>
      <c r="H75" s="48" t="s">
        <v>160</v>
      </c>
      <c r="I75" s="48"/>
      <c r="J75" s="48">
        <v>129801</v>
      </c>
      <c r="K75" s="48">
        <v>1242</v>
      </c>
      <c r="L75" s="48">
        <v>11</v>
      </c>
      <c r="M75" s="48"/>
      <c r="N75" s="48"/>
      <c r="O75" s="65">
        <v>1485</v>
      </c>
      <c r="P75" s="65">
        <f t="shared" ref="P75:P77" si="1">L75*135</f>
        <v>1485</v>
      </c>
    </row>
    <row r="76" spans="1:16" s="42" customFormat="1" ht="46.5" x14ac:dyDescent="0.35">
      <c r="A76" s="48">
        <v>64</v>
      </c>
      <c r="B76" s="49" t="s">
        <v>173</v>
      </c>
      <c r="C76" s="49" t="s">
        <v>174</v>
      </c>
      <c r="D76" s="48" t="s">
        <v>244</v>
      </c>
      <c r="E76" s="48" t="s">
        <v>182</v>
      </c>
      <c r="F76" s="48" t="s">
        <v>243</v>
      </c>
      <c r="G76" s="48" t="s">
        <v>16</v>
      </c>
      <c r="H76" s="48" t="s">
        <v>160</v>
      </c>
      <c r="I76" s="48"/>
      <c r="J76" s="48">
        <v>129800</v>
      </c>
      <c r="K76" s="48">
        <v>4758</v>
      </c>
      <c r="L76" s="48">
        <v>103</v>
      </c>
      <c r="M76" s="48"/>
      <c r="N76" s="48"/>
      <c r="O76" s="65">
        <v>13905</v>
      </c>
      <c r="P76" s="65">
        <f t="shared" si="1"/>
        <v>13905</v>
      </c>
    </row>
    <row r="77" spans="1:16" s="42" customFormat="1" ht="31" x14ac:dyDescent="0.35">
      <c r="A77" s="48">
        <v>65</v>
      </c>
      <c r="B77" s="49" t="s">
        <v>173</v>
      </c>
      <c r="C77" s="49" t="s">
        <v>174</v>
      </c>
      <c r="D77" s="48" t="s">
        <v>246</v>
      </c>
      <c r="E77" s="48"/>
      <c r="F77" s="48"/>
      <c r="G77" s="48" t="s">
        <v>16</v>
      </c>
      <c r="H77" s="48" t="s">
        <v>160</v>
      </c>
      <c r="I77" s="48">
        <v>100995</v>
      </c>
      <c r="J77" s="48">
        <v>100995</v>
      </c>
      <c r="K77" s="48">
        <v>2000</v>
      </c>
      <c r="L77" s="48">
        <v>6</v>
      </c>
      <c r="M77" s="48"/>
      <c r="N77" s="48"/>
      <c r="O77" s="65">
        <v>810</v>
      </c>
      <c r="P77" s="65">
        <f t="shared" si="1"/>
        <v>810</v>
      </c>
    </row>
    <row r="78" spans="1:16" s="42" customFormat="1" ht="78.75" customHeight="1" x14ac:dyDescent="0.35">
      <c r="A78" s="109">
        <v>66</v>
      </c>
      <c r="B78" s="109" t="s">
        <v>173</v>
      </c>
      <c r="C78" s="109" t="s">
        <v>174</v>
      </c>
      <c r="D78" s="109" t="s">
        <v>249</v>
      </c>
      <c r="E78" s="109">
        <v>13</v>
      </c>
      <c r="F78" s="109" t="s">
        <v>251</v>
      </c>
      <c r="G78" s="109" t="s">
        <v>16</v>
      </c>
      <c r="H78" s="109" t="s">
        <v>160</v>
      </c>
      <c r="I78" s="109">
        <v>127130</v>
      </c>
      <c r="J78" s="109">
        <v>127130</v>
      </c>
      <c r="K78" s="109">
        <v>386</v>
      </c>
      <c r="L78" s="109">
        <v>109</v>
      </c>
      <c r="M78" s="48" t="s">
        <v>252</v>
      </c>
      <c r="N78" s="48">
        <v>299308</v>
      </c>
      <c r="O78" s="106">
        <v>14715</v>
      </c>
      <c r="P78" s="106">
        <v>567501</v>
      </c>
    </row>
    <row r="79" spans="1:16" s="42" customFormat="1" ht="31" x14ac:dyDescent="0.35">
      <c r="A79" s="110"/>
      <c r="B79" s="110"/>
      <c r="C79" s="110"/>
      <c r="D79" s="110"/>
      <c r="E79" s="110"/>
      <c r="F79" s="110"/>
      <c r="G79" s="110"/>
      <c r="H79" s="110"/>
      <c r="I79" s="110"/>
      <c r="J79" s="110"/>
      <c r="K79" s="110"/>
      <c r="L79" s="110"/>
      <c r="M79" s="48" t="s">
        <v>253</v>
      </c>
      <c r="N79" s="48">
        <v>11814</v>
      </c>
      <c r="O79" s="107"/>
      <c r="P79" s="107"/>
    </row>
    <row r="80" spans="1:16" s="42" customFormat="1" ht="31" x14ac:dyDescent="0.35">
      <c r="A80" s="111"/>
      <c r="B80" s="111"/>
      <c r="C80" s="111"/>
      <c r="D80" s="111"/>
      <c r="E80" s="111"/>
      <c r="F80" s="111"/>
      <c r="G80" s="111"/>
      <c r="H80" s="111"/>
      <c r="I80" s="111"/>
      <c r="J80" s="111"/>
      <c r="K80" s="111"/>
      <c r="L80" s="111"/>
      <c r="M80" s="48" t="s">
        <v>256</v>
      </c>
      <c r="N80" s="48">
        <v>241664</v>
      </c>
      <c r="O80" s="108"/>
      <c r="P80" s="108"/>
    </row>
    <row r="81" spans="1:16" s="42" customFormat="1" ht="31" x14ac:dyDescent="0.35">
      <c r="A81" s="48">
        <v>67</v>
      </c>
      <c r="B81" s="49" t="s">
        <v>173</v>
      </c>
      <c r="C81" s="49" t="s">
        <v>174</v>
      </c>
      <c r="D81" s="48" t="s">
        <v>257</v>
      </c>
      <c r="E81" s="48">
        <v>13</v>
      </c>
      <c r="F81" s="48" t="s">
        <v>259</v>
      </c>
      <c r="G81" s="48" t="s">
        <v>20</v>
      </c>
      <c r="H81" s="48" t="s">
        <v>160</v>
      </c>
      <c r="I81" s="48">
        <v>126548</v>
      </c>
      <c r="J81" s="48">
        <v>126548</v>
      </c>
      <c r="K81" s="48">
        <v>1136</v>
      </c>
      <c r="L81" s="48">
        <v>118</v>
      </c>
      <c r="M81" s="48" t="s">
        <v>262</v>
      </c>
      <c r="N81" s="48">
        <v>46467</v>
      </c>
      <c r="O81" s="60">
        <v>13570</v>
      </c>
      <c r="P81" s="60">
        <v>60037</v>
      </c>
    </row>
    <row r="82" spans="1:16" s="42" customFormat="1" ht="31" x14ac:dyDescent="0.35">
      <c r="A82" s="48">
        <v>68</v>
      </c>
      <c r="B82" s="49" t="s">
        <v>173</v>
      </c>
      <c r="C82" s="49" t="s">
        <v>174</v>
      </c>
      <c r="D82" s="48" t="s">
        <v>263</v>
      </c>
      <c r="E82" s="48"/>
      <c r="F82" s="48"/>
      <c r="G82" s="48" t="s">
        <v>20</v>
      </c>
      <c r="H82" s="48" t="s">
        <v>160</v>
      </c>
      <c r="I82" s="48">
        <v>1047</v>
      </c>
      <c r="J82" s="48">
        <v>102235</v>
      </c>
      <c r="K82" s="48">
        <v>153</v>
      </c>
      <c r="L82" s="48">
        <v>2</v>
      </c>
      <c r="M82" s="48"/>
      <c r="N82" s="48"/>
      <c r="O82" s="65">
        <v>230</v>
      </c>
      <c r="P82" s="65">
        <f t="shared" ref="P82:P84" si="2">L82*115</f>
        <v>230</v>
      </c>
    </row>
    <row r="83" spans="1:16" s="42" customFormat="1" ht="31" x14ac:dyDescent="0.35">
      <c r="A83" s="48">
        <v>69</v>
      </c>
      <c r="B83" s="49" t="s">
        <v>173</v>
      </c>
      <c r="C83" s="49" t="s">
        <v>174</v>
      </c>
      <c r="D83" s="48" t="s">
        <v>265</v>
      </c>
      <c r="E83" s="48"/>
      <c r="F83" s="48"/>
      <c r="G83" s="48" t="s">
        <v>20</v>
      </c>
      <c r="H83" s="48" t="s">
        <v>160</v>
      </c>
      <c r="I83" s="48" t="s">
        <v>268</v>
      </c>
      <c r="J83" s="48">
        <v>102345</v>
      </c>
      <c r="K83" s="48">
        <v>367</v>
      </c>
      <c r="L83" s="48">
        <v>7</v>
      </c>
      <c r="M83" s="48"/>
      <c r="N83" s="48"/>
      <c r="O83" s="65">
        <v>805</v>
      </c>
      <c r="P83" s="65">
        <f t="shared" si="2"/>
        <v>805</v>
      </c>
    </row>
    <row r="84" spans="1:16" s="42" customFormat="1" ht="31" x14ac:dyDescent="0.35">
      <c r="A84" s="48">
        <v>70</v>
      </c>
      <c r="B84" s="49" t="s">
        <v>173</v>
      </c>
      <c r="C84" s="49" t="s">
        <v>174</v>
      </c>
      <c r="D84" s="48" t="s">
        <v>269</v>
      </c>
      <c r="E84" s="48"/>
      <c r="F84" s="48"/>
      <c r="G84" s="48" t="s">
        <v>20</v>
      </c>
      <c r="H84" s="48" t="s">
        <v>160</v>
      </c>
      <c r="I84" s="48">
        <v>102352</v>
      </c>
      <c r="J84" s="48">
        <v>102352</v>
      </c>
      <c r="K84" s="48">
        <v>520</v>
      </c>
      <c r="L84" s="48">
        <v>15</v>
      </c>
      <c r="M84" s="48"/>
      <c r="N84" s="48"/>
      <c r="O84" s="65">
        <v>1725</v>
      </c>
      <c r="P84" s="65">
        <f t="shared" si="2"/>
        <v>1725</v>
      </c>
    </row>
    <row r="85" spans="1:16" s="42" customFormat="1" ht="325.5" x14ac:dyDescent="0.35">
      <c r="A85" s="48">
        <v>71</v>
      </c>
      <c r="B85" s="49" t="s">
        <v>173</v>
      </c>
      <c r="C85" s="49" t="s">
        <v>174</v>
      </c>
      <c r="D85" s="48" t="s">
        <v>272</v>
      </c>
      <c r="E85" s="48">
        <v>13</v>
      </c>
      <c r="F85" s="48">
        <v>60</v>
      </c>
      <c r="G85" s="48" t="s">
        <v>16</v>
      </c>
      <c r="H85" s="48" t="s">
        <v>160</v>
      </c>
      <c r="I85" s="48">
        <v>3661</v>
      </c>
      <c r="J85" s="48">
        <v>100908</v>
      </c>
      <c r="K85" s="48">
        <v>636</v>
      </c>
      <c r="L85" s="48">
        <v>9</v>
      </c>
      <c r="M85" s="48" t="s">
        <v>274</v>
      </c>
      <c r="N85" s="48">
        <v>5632</v>
      </c>
      <c r="O85" s="60">
        <v>1215</v>
      </c>
      <c r="P85" s="60">
        <v>6847</v>
      </c>
    </row>
    <row r="86" spans="1:16" s="42" customFormat="1" ht="31" x14ac:dyDescent="0.35">
      <c r="A86" s="48">
        <v>72</v>
      </c>
      <c r="B86" s="49" t="s">
        <v>173</v>
      </c>
      <c r="C86" s="49" t="s">
        <v>174</v>
      </c>
      <c r="D86" s="48" t="s">
        <v>275</v>
      </c>
      <c r="E86" s="50">
        <v>12</v>
      </c>
      <c r="F86" s="50"/>
      <c r="G86" s="50" t="s">
        <v>20</v>
      </c>
      <c r="H86" s="50" t="s">
        <v>160</v>
      </c>
      <c r="I86" s="50">
        <v>127163</v>
      </c>
      <c r="J86" s="50">
        <v>127163</v>
      </c>
      <c r="K86" s="50">
        <v>125</v>
      </c>
      <c r="L86" s="50">
        <v>125</v>
      </c>
      <c r="M86" s="50"/>
      <c r="N86" s="50"/>
      <c r="O86" s="65">
        <v>14375</v>
      </c>
      <c r="P86" s="65">
        <f t="shared" ref="P86:P87" si="3">L86*115</f>
        <v>14375</v>
      </c>
    </row>
    <row r="87" spans="1:16" s="42" customFormat="1" ht="31" x14ac:dyDescent="0.35">
      <c r="A87" s="48">
        <v>73</v>
      </c>
      <c r="B87" s="49" t="s">
        <v>173</v>
      </c>
      <c r="C87" s="49" t="s">
        <v>174</v>
      </c>
      <c r="D87" s="48" t="s">
        <v>279</v>
      </c>
      <c r="E87" s="48">
        <v>12</v>
      </c>
      <c r="F87" s="48"/>
      <c r="G87" s="48" t="s">
        <v>20</v>
      </c>
      <c r="H87" s="48" t="s">
        <v>160</v>
      </c>
      <c r="I87" s="48">
        <v>127162</v>
      </c>
      <c r="J87" s="48">
        <v>127162</v>
      </c>
      <c r="K87" s="48">
        <v>2112</v>
      </c>
      <c r="L87" s="48">
        <v>1985</v>
      </c>
      <c r="M87" s="48"/>
      <c r="N87" s="48"/>
      <c r="O87" s="65">
        <v>228275</v>
      </c>
      <c r="P87" s="65">
        <f t="shared" si="3"/>
        <v>228275</v>
      </c>
    </row>
    <row r="88" spans="1:16" s="42" customFormat="1" ht="31.5" customHeight="1" x14ac:dyDescent="0.35">
      <c r="A88" s="109">
        <v>74</v>
      </c>
      <c r="B88" s="109" t="s">
        <v>173</v>
      </c>
      <c r="C88" s="109" t="s">
        <v>174</v>
      </c>
      <c r="D88" s="109" t="s">
        <v>283</v>
      </c>
      <c r="E88" s="109">
        <v>12</v>
      </c>
      <c r="F88" s="109"/>
      <c r="G88" s="109" t="s">
        <v>16</v>
      </c>
      <c r="H88" s="109" t="s">
        <v>160</v>
      </c>
      <c r="I88" s="109">
        <v>132772</v>
      </c>
      <c r="J88" s="109">
        <v>132772</v>
      </c>
      <c r="K88" s="109">
        <v>2407</v>
      </c>
      <c r="L88" s="109">
        <v>207</v>
      </c>
      <c r="M88" s="49" t="s">
        <v>284</v>
      </c>
      <c r="N88" s="49">
        <v>34244</v>
      </c>
      <c r="O88" s="106">
        <v>27945</v>
      </c>
      <c r="P88" s="106">
        <v>170444</v>
      </c>
    </row>
    <row r="89" spans="1:16" s="42" customFormat="1" ht="31" x14ac:dyDescent="0.35">
      <c r="A89" s="111"/>
      <c r="B89" s="111"/>
      <c r="C89" s="111"/>
      <c r="D89" s="111"/>
      <c r="E89" s="111"/>
      <c r="F89" s="111"/>
      <c r="G89" s="111"/>
      <c r="H89" s="111"/>
      <c r="I89" s="111"/>
      <c r="J89" s="111"/>
      <c r="K89" s="111"/>
      <c r="L89" s="111"/>
      <c r="M89" s="49" t="s">
        <v>287</v>
      </c>
      <c r="N89" s="49">
        <v>108255</v>
      </c>
      <c r="O89" s="108"/>
      <c r="P89" s="108"/>
    </row>
    <row r="90" spans="1:16" s="42" customFormat="1" ht="31" x14ac:dyDescent="0.35">
      <c r="A90" s="48">
        <v>75</v>
      </c>
      <c r="B90" s="48" t="s">
        <v>173</v>
      </c>
      <c r="C90" s="49" t="s">
        <v>174</v>
      </c>
      <c r="D90" s="49" t="s">
        <v>288</v>
      </c>
      <c r="E90" s="49">
        <v>12</v>
      </c>
      <c r="F90" s="49"/>
      <c r="G90" s="49" t="s">
        <v>16</v>
      </c>
      <c r="H90" s="49" t="s">
        <v>160</v>
      </c>
      <c r="I90" s="49">
        <v>129784</v>
      </c>
      <c r="J90" s="49">
        <v>129784</v>
      </c>
      <c r="K90" s="49">
        <v>1287</v>
      </c>
      <c r="L90" s="49">
        <v>87</v>
      </c>
      <c r="M90" s="49" t="s">
        <v>292</v>
      </c>
      <c r="N90" s="49">
        <v>34260</v>
      </c>
      <c r="O90" s="61">
        <v>11745</v>
      </c>
      <c r="P90" s="60">
        <v>46005</v>
      </c>
    </row>
    <row r="91" spans="1:16" s="42" customFormat="1" ht="31" x14ac:dyDescent="0.35">
      <c r="A91" s="48">
        <v>76</v>
      </c>
      <c r="B91" s="48" t="s">
        <v>173</v>
      </c>
      <c r="C91" s="49" t="s">
        <v>174</v>
      </c>
      <c r="D91" s="48" t="s">
        <v>293</v>
      </c>
      <c r="E91" s="53">
        <v>12</v>
      </c>
      <c r="F91" s="49"/>
      <c r="G91" s="48" t="s">
        <v>16</v>
      </c>
      <c r="H91" s="49" t="s">
        <v>160</v>
      </c>
      <c r="I91" s="48">
        <v>116197</v>
      </c>
      <c r="J91" s="48">
        <v>116197</v>
      </c>
      <c r="K91" s="48">
        <v>2482</v>
      </c>
      <c r="L91" s="48">
        <v>91</v>
      </c>
      <c r="M91" s="48" t="s">
        <v>297</v>
      </c>
      <c r="N91" s="48">
        <v>35835</v>
      </c>
      <c r="O91" s="60">
        <v>12285</v>
      </c>
      <c r="P91" s="66">
        <v>48120</v>
      </c>
    </row>
    <row r="92" spans="1:16" s="42" customFormat="1" x14ac:dyDescent="0.35">
      <c r="A92" s="109">
        <v>77</v>
      </c>
      <c r="B92" s="109" t="s">
        <v>173</v>
      </c>
      <c r="C92" s="109" t="s">
        <v>174</v>
      </c>
      <c r="D92" s="109" t="s">
        <v>298</v>
      </c>
      <c r="E92" s="109">
        <v>12</v>
      </c>
      <c r="F92" s="109" t="s">
        <v>299</v>
      </c>
      <c r="G92" s="109" t="s">
        <v>16</v>
      </c>
      <c r="H92" s="109" t="s">
        <v>160</v>
      </c>
      <c r="I92" s="109">
        <v>1500</v>
      </c>
      <c r="J92" s="109">
        <v>105942</v>
      </c>
      <c r="K92" s="109">
        <v>5000</v>
      </c>
      <c r="L92" s="109">
        <v>149</v>
      </c>
      <c r="M92" s="48" t="s">
        <v>300</v>
      </c>
      <c r="N92" s="48">
        <v>8933</v>
      </c>
      <c r="O92" s="106">
        <v>20115</v>
      </c>
      <c r="P92" s="106">
        <v>69150</v>
      </c>
    </row>
    <row r="93" spans="1:16" s="42" customFormat="1" ht="31" x14ac:dyDescent="0.35">
      <c r="A93" s="110"/>
      <c r="B93" s="110"/>
      <c r="C93" s="110"/>
      <c r="D93" s="110"/>
      <c r="E93" s="110"/>
      <c r="F93" s="110"/>
      <c r="G93" s="110"/>
      <c r="H93" s="110"/>
      <c r="I93" s="110"/>
      <c r="J93" s="110"/>
      <c r="K93" s="110"/>
      <c r="L93" s="110"/>
      <c r="M93" s="48" t="s">
        <v>301</v>
      </c>
      <c r="N93" s="48">
        <v>24809</v>
      </c>
      <c r="O93" s="107"/>
      <c r="P93" s="107"/>
    </row>
    <row r="94" spans="1:16" s="42" customFormat="1" x14ac:dyDescent="0.35">
      <c r="A94" s="111"/>
      <c r="B94" s="111"/>
      <c r="C94" s="111"/>
      <c r="D94" s="111"/>
      <c r="E94" s="111"/>
      <c r="F94" s="111"/>
      <c r="G94" s="111"/>
      <c r="H94" s="111"/>
      <c r="I94" s="111"/>
      <c r="J94" s="111"/>
      <c r="K94" s="111"/>
      <c r="L94" s="111"/>
      <c r="M94" s="48" t="s">
        <v>304</v>
      </c>
      <c r="N94" s="48">
        <v>15293</v>
      </c>
      <c r="O94" s="108"/>
      <c r="P94" s="108"/>
    </row>
    <row r="95" spans="1:16" s="42" customFormat="1" ht="31" x14ac:dyDescent="0.35">
      <c r="A95" s="48">
        <v>78</v>
      </c>
      <c r="B95" s="48" t="s">
        <v>173</v>
      </c>
      <c r="C95" s="49" t="s">
        <v>174</v>
      </c>
      <c r="D95" s="48" t="s">
        <v>305</v>
      </c>
      <c r="E95" s="48">
        <v>12</v>
      </c>
      <c r="F95" s="48" t="s">
        <v>308</v>
      </c>
      <c r="G95" s="56" t="s">
        <v>16</v>
      </c>
      <c r="H95" s="49" t="s">
        <v>160</v>
      </c>
      <c r="I95" s="48">
        <v>125490</v>
      </c>
      <c r="J95" s="48">
        <v>125490</v>
      </c>
      <c r="K95" s="48">
        <v>15</v>
      </c>
      <c r="L95" s="48">
        <v>4</v>
      </c>
      <c r="M95" s="48" t="s">
        <v>309</v>
      </c>
      <c r="N95" s="48">
        <v>5907</v>
      </c>
      <c r="O95" s="60">
        <v>540</v>
      </c>
      <c r="P95" s="66">
        <v>6447</v>
      </c>
    </row>
    <row r="96" spans="1:16" s="42" customFormat="1" ht="11.25" customHeight="1" x14ac:dyDescent="0.35">
      <c r="A96" s="109">
        <v>79</v>
      </c>
      <c r="B96" s="109" t="s">
        <v>173</v>
      </c>
      <c r="C96" s="109" t="s">
        <v>174</v>
      </c>
      <c r="D96" s="109" t="s">
        <v>310</v>
      </c>
      <c r="E96" s="109">
        <v>12</v>
      </c>
      <c r="F96" s="109" t="s">
        <v>476</v>
      </c>
      <c r="G96" s="109" t="s">
        <v>16</v>
      </c>
      <c r="H96" s="109" t="s">
        <v>160</v>
      </c>
      <c r="I96" s="109"/>
      <c r="J96" s="109">
        <v>125534</v>
      </c>
      <c r="K96" s="109">
        <v>1333</v>
      </c>
      <c r="L96" s="109">
        <v>115</v>
      </c>
      <c r="M96" s="109"/>
      <c r="N96" s="109"/>
      <c r="O96" s="106">
        <v>15525</v>
      </c>
      <c r="P96" s="106">
        <v>15525</v>
      </c>
    </row>
    <row r="97" spans="1:16" s="42" customFormat="1" ht="12" customHeight="1" x14ac:dyDescent="0.35">
      <c r="A97" s="110"/>
      <c r="B97" s="110"/>
      <c r="C97" s="110"/>
      <c r="D97" s="110"/>
      <c r="E97" s="110"/>
      <c r="F97" s="110"/>
      <c r="G97" s="110"/>
      <c r="H97" s="110"/>
      <c r="I97" s="110"/>
      <c r="J97" s="110"/>
      <c r="K97" s="110"/>
      <c r="L97" s="110"/>
      <c r="M97" s="110"/>
      <c r="N97" s="110"/>
      <c r="O97" s="107"/>
      <c r="P97" s="107"/>
    </row>
    <row r="98" spans="1:16" s="42" customFormat="1" ht="61.5" customHeight="1" x14ac:dyDescent="0.35">
      <c r="A98" s="110"/>
      <c r="B98" s="110"/>
      <c r="C98" s="110"/>
      <c r="D98" s="110"/>
      <c r="E98" s="110"/>
      <c r="F98" s="110"/>
      <c r="G98" s="110"/>
      <c r="H98" s="110"/>
      <c r="I98" s="110"/>
      <c r="J98" s="110"/>
      <c r="K98" s="110"/>
      <c r="L98" s="110"/>
      <c r="M98" s="110"/>
      <c r="N98" s="110"/>
      <c r="O98" s="107"/>
      <c r="P98" s="107"/>
    </row>
    <row r="99" spans="1:16" s="42" customFormat="1" ht="409.5" customHeight="1" x14ac:dyDescent="0.35">
      <c r="A99" s="110"/>
      <c r="B99" s="110"/>
      <c r="C99" s="110"/>
      <c r="D99" s="110"/>
      <c r="E99" s="110"/>
      <c r="F99" s="110"/>
      <c r="G99" s="110"/>
      <c r="H99" s="110"/>
      <c r="I99" s="110"/>
      <c r="J99" s="110"/>
      <c r="K99" s="110"/>
      <c r="L99" s="110"/>
      <c r="M99" s="110"/>
      <c r="N99" s="110"/>
      <c r="O99" s="107"/>
      <c r="P99" s="107"/>
    </row>
    <row r="100" spans="1:16" s="42" customFormat="1" ht="409.5" customHeight="1" x14ac:dyDescent="0.35">
      <c r="A100" s="110"/>
      <c r="B100" s="110"/>
      <c r="C100" s="110"/>
      <c r="D100" s="110"/>
      <c r="E100" s="110"/>
      <c r="F100" s="110"/>
      <c r="G100" s="110"/>
      <c r="H100" s="110"/>
      <c r="I100" s="110"/>
      <c r="J100" s="110"/>
      <c r="K100" s="110"/>
      <c r="L100" s="110"/>
      <c r="M100" s="110"/>
      <c r="N100" s="110"/>
      <c r="O100" s="107"/>
      <c r="P100" s="107"/>
    </row>
    <row r="101" spans="1:16" s="42" customFormat="1" x14ac:dyDescent="0.35">
      <c r="A101" s="111"/>
      <c r="B101" s="111"/>
      <c r="C101" s="111"/>
      <c r="D101" s="111"/>
      <c r="E101" s="111"/>
      <c r="F101" s="111"/>
      <c r="G101" s="111"/>
      <c r="H101" s="111"/>
      <c r="I101" s="111"/>
      <c r="J101" s="111"/>
      <c r="K101" s="111"/>
      <c r="L101" s="111"/>
      <c r="M101" s="111"/>
      <c r="N101" s="111"/>
      <c r="O101" s="108"/>
      <c r="P101" s="108"/>
    </row>
    <row r="102" spans="1:16" s="42" customFormat="1" ht="27.75" customHeight="1" x14ac:dyDescent="0.35">
      <c r="A102" s="109">
        <v>80</v>
      </c>
      <c r="B102" s="109" t="s">
        <v>460</v>
      </c>
      <c r="C102" s="109" t="s">
        <v>461</v>
      </c>
      <c r="D102" s="109" t="s">
        <v>310</v>
      </c>
      <c r="E102" s="109">
        <v>12</v>
      </c>
      <c r="F102" s="109" t="s">
        <v>477</v>
      </c>
      <c r="G102" s="109" t="s">
        <v>16</v>
      </c>
      <c r="H102" s="109" t="s">
        <v>160</v>
      </c>
      <c r="I102" s="109">
        <v>125533</v>
      </c>
      <c r="J102" s="109">
        <v>125533</v>
      </c>
      <c r="K102" s="109">
        <v>2696</v>
      </c>
      <c r="L102" s="109">
        <v>11</v>
      </c>
      <c r="M102" s="109"/>
      <c r="N102" s="109"/>
      <c r="O102" s="106">
        <v>1485</v>
      </c>
      <c r="P102" s="106">
        <v>1485</v>
      </c>
    </row>
    <row r="103" spans="1:16" s="42" customFormat="1" ht="133.5" customHeight="1" x14ac:dyDescent="0.35">
      <c r="A103" s="110"/>
      <c r="B103" s="110"/>
      <c r="C103" s="110"/>
      <c r="D103" s="110"/>
      <c r="E103" s="110"/>
      <c r="F103" s="110"/>
      <c r="G103" s="110"/>
      <c r="H103" s="110"/>
      <c r="I103" s="110"/>
      <c r="J103" s="110"/>
      <c r="K103" s="110"/>
      <c r="L103" s="110"/>
      <c r="M103" s="110"/>
      <c r="N103" s="110"/>
      <c r="O103" s="107"/>
      <c r="P103" s="107"/>
    </row>
    <row r="104" spans="1:16" s="42" customFormat="1" ht="90.75" customHeight="1" x14ac:dyDescent="0.35">
      <c r="A104" s="110"/>
      <c r="B104" s="110"/>
      <c r="C104" s="110"/>
      <c r="D104" s="110"/>
      <c r="E104" s="110"/>
      <c r="F104" s="110"/>
      <c r="G104" s="110"/>
      <c r="H104" s="110"/>
      <c r="I104" s="110"/>
      <c r="J104" s="110"/>
      <c r="K104" s="110"/>
      <c r="L104" s="110"/>
      <c r="M104" s="110"/>
      <c r="N104" s="110"/>
      <c r="O104" s="107"/>
      <c r="P104" s="107"/>
    </row>
    <row r="105" spans="1:16" s="42" customFormat="1" ht="409.6" customHeight="1" x14ac:dyDescent="0.35">
      <c r="A105" s="110"/>
      <c r="B105" s="110"/>
      <c r="C105" s="110"/>
      <c r="D105" s="110"/>
      <c r="E105" s="110"/>
      <c r="F105" s="110"/>
      <c r="G105" s="110"/>
      <c r="H105" s="110"/>
      <c r="I105" s="110"/>
      <c r="J105" s="110"/>
      <c r="K105" s="110"/>
      <c r="L105" s="110"/>
      <c r="M105" s="110"/>
      <c r="N105" s="110"/>
      <c r="O105" s="107"/>
      <c r="P105" s="107"/>
    </row>
    <row r="106" spans="1:16" s="42" customFormat="1" ht="409.5" customHeight="1" x14ac:dyDescent="0.35">
      <c r="A106" s="111"/>
      <c r="B106" s="111"/>
      <c r="C106" s="111"/>
      <c r="D106" s="111"/>
      <c r="E106" s="111"/>
      <c r="F106" s="111"/>
      <c r="G106" s="111"/>
      <c r="H106" s="111"/>
      <c r="I106" s="111"/>
      <c r="J106" s="111"/>
      <c r="K106" s="111"/>
      <c r="L106" s="111"/>
      <c r="M106" s="111"/>
      <c r="N106" s="111"/>
      <c r="O106" s="108"/>
      <c r="P106" s="108"/>
    </row>
    <row r="107" spans="1:16" s="42" customFormat="1" ht="31" x14ac:dyDescent="0.35">
      <c r="A107" s="48">
        <v>81</v>
      </c>
      <c r="B107" s="48" t="s">
        <v>173</v>
      </c>
      <c r="C107" s="49" t="s">
        <v>174</v>
      </c>
      <c r="D107" s="50" t="s">
        <v>315</v>
      </c>
      <c r="E107" s="50">
        <v>12</v>
      </c>
      <c r="F107" s="48" t="s">
        <v>318</v>
      </c>
      <c r="G107" s="50" t="s">
        <v>16</v>
      </c>
      <c r="H107" s="50" t="s">
        <v>160</v>
      </c>
      <c r="I107" s="50">
        <v>125489</v>
      </c>
      <c r="J107" s="50">
        <v>125489</v>
      </c>
      <c r="K107" s="50">
        <v>11</v>
      </c>
      <c r="L107" s="50">
        <v>11</v>
      </c>
      <c r="M107" s="50"/>
      <c r="N107" s="50"/>
      <c r="O107" s="65">
        <v>1485</v>
      </c>
      <c r="P107" s="65">
        <f t="shared" ref="P107:P115" si="4">L107*135</f>
        <v>1485</v>
      </c>
    </row>
    <row r="108" spans="1:16" s="42" customFormat="1" ht="31" x14ac:dyDescent="0.35">
      <c r="A108" s="48">
        <v>82</v>
      </c>
      <c r="B108" s="48" t="s">
        <v>173</v>
      </c>
      <c r="C108" s="49" t="s">
        <v>174</v>
      </c>
      <c r="D108" s="50" t="s">
        <v>315</v>
      </c>
      <c r="E108" s="50">
        <v>12</v>
      </c>
      <c r="F108" s="48" t="s">
        <v>320</v>
      </c>
      <c r="G108" s="50" t="s">
        <v>16</v>
      </c>
      <c r="H108" s="50" t="s">
        <v>160</v>
      </c>
      <c r="I108" s="50">
        <v>125488</v>
      </c>
      <c r="J108" s="50">
        <v>125488</v>
      </c>
      <c r="K108" s="50">
        <v>10</v>
      </c>
      <c r="L108" s="50">
        <v>10</v>
      </c>
      <c r="M108" s="50"/>
      <c r="N108" s="50"/>
      <c r="O108" s="65">
        <v>1350</v>
      </c>
      <c r="P108" s="65">
        <f t="shared" si="4"/>
        <v>1350</v>
      </c>
    </row>
    <row r="109" spans="1:16" s="42" customFormat="1" ht="31" x14ac:dyDescent="0.35">
      <c r="A109" s="48">
        <v>83</v>
      </c>
      <c r="B109" s="48" t="s">
        <v>173</v>
      </c>
      <c r="C109" s="49" t="s">
        <v>174</v>
      </c>
      <c r="D109" s="50" t="s">
        <v>321</v>
      </c>
      <c r="E109" s="50">
        <v>12</v>
      </c>
      <c r="F109" s="48" t="s">
        <v>325</v>
      </c>
      <c r="G109" s="50" t="s">
        <v>16</v>
      </c>
      <c r="H109" s="50" t="s">
        <v>160</v>
      </c>
      <c r="I109" s="50">
        <v>125487</v>
      </c>
      <c r="J109" s="50">
        <v>125487</v>
      </c>
      <c r="K109" s="50">
        <v>10</v>
      </c>
      <c r="L109" s="50">
        <v>10</v>
      </c>
      <c r="M109" s="50"/>
      <c r="N109" s="50"/>
      <c r="O109" s="65">
        <v>1350</v>
      </c>
      <c r="P109" s="65">
        <f t="shared" si="4"/>
        <v>1350</v>
      </c>
    </row>
    <row r="110" spans="1:16" s="42" customFormat="1" ht="31" x14ac:dyDescent="0.35">
      <c r="A110" s="48">
        <v>84</v>
      </c>
      <c r="B110" s="48" t="s">
        <v>173</v>
      </c>
      <c r="C110" s="49" t="s">
        <v>174</v>
      </c>
      <c r="D110" s="50" t="s">
        <v>326</v>
      </c>
      <c r="E110" s="50">
        <v>12</v>
      </c>
      <c r="F110" s="48" t="s">
        <v>328</v>
      </c>
      <c r="G110" s="50" t="s">
        <v>16</v>
      </c>
      <c r="H110" s="50" t="s">
        <v>160</v>
      </c>
      <c r="I110" s="50">
        <v>125486</v>
      </c>
      <c r="J110" s="50">
        <v>125486</v>
      </c>
      <c r="K110" s="50">
        <v>11</v>
      </c>
      <c r="L110" s="50">
        <v>11</v>
      </c>
      <c r="M110" s="50"/>
      <c r="N110" s="50"/>
      <c r="O110" s="65">
        <v>1485</v>
      </c>
      <c r="P110" s="65">
        <f t="shared" si="4"/>
        <v>1485</v>
      </c>
    </row>
    <row r="111" spans="1:16" s="42" customFormat="1" ht="31" x14ac:dyDescent="0.35">
      <c r="A111" s="48">
        <v>85</v>
      </c>
      <c r="B111" s="48" t="s">
        <v>173</v>
      </c>
      <c r="C111" s="49" t="s">
        <v>174</v>
      </c>
      <c r="D111" s="50" t="s">
        <v>329</v>
      </c>
      <c r="E111" s="50">
        <v>12</v>
      </c>
      <c r="F111" s="48" t="s">
        <v>331</v>
      </c>
      <c r="G111" s="50" t="s">
        <v>16</v>
      </c>
      <c r="H111" s="50" t="s">
        <v>160</v>
      </c>
      <c r="I111" s="50">
        <v>125485</v>
      </c>
      <c r="J111" s="50">
        <v>125485</v>
      </c>
      <c r="K111" s="50">
        <v>11</v>
      </c>
      <c r="L111" s="50">
        <v>11</v>
      </c>
      <c r="M111" s="50"/>
      <c r="N111" s="50"/>
      <c r="O111" s="65">
        <v>1485</v>
      </c>
      <c r="P111" s="65">
        <f t="shared" si="4"/>
        <v>1485</v>
      </c>
    </row>
    <row r="112" spans="1:16" s="42" customFormat="1" ht="31" x14ac:dyDescent="0.35">
      <c r="A112" s="48">
        <v>86</v>
      </c>
      <c r="B112" s="48" t="s">
        <v>173</v>
      </c>
      <c r="C112" s="49" t="s">
        <v>174</v>
      </c>
      <c r="D112" s="50" t="s">
        <v>315</v>
      </c>
      <c r="E112" s="50">
        <v>12</v>
      </c>
      <c r="F112" s="48" t="s">
        <v>333</v>
      </c>
      <c r="G112" s="50" t="s">
        <v>16</v>
      </c>
      <c r="H112" s="50" t="s">
        <v>160</v>
      </c>
      <c r="I112" s="50">
        <v>125484</v>
      </c>
      <c r="J112" s="50">
        <v>125484</v>
      </c>
      <c r="K112" s="50">
        <v>12</v>
      </c>
      <c r="L112" s="50">
        <v>12</v>
      </c>
      <c r="M112" s="50"/>
      <c r="N112" s="50"/>
      <c r="O112" s="65">
        <v>1620</v>
      </c>
      <c r="P112" s="65">
        <f t="shared" si="4"/>
        <v>1620</v>
      </c>
    </row>
    <row r="113" spans="1:21" s="42" customFormat="1" ht="31" x14ac:dyDescent="0.35">
      <c r="A113" s="48">
        <v>87</v>
      </c>
      <c r="B113" s="48" t="s">
        <v>173</v>
      </c>
      <c r="C113" s="49" t="s">
        <v>174</v>
      </c>
      <c r="D113" s="50" t="s">
        <v>334</v>
      </c>
      <c r="E113" s="50">
        <v>12</v>
      </c>
      <c r="F113" s="48" t="s">
        <v>336</v>
      </c>
      <c r="G113" s="50" t="s">
        <v>16</v>
      </c>
      <c r="H113" s="50" t="s">
        <v>160</v>
      </c>
      <c r="I113" s="50">
        <v>125483</v>
      </c>
      <c r="J113" s="50">
        <v>125483</v>
      </c>
      <c r="K113" s="50">
        <v>13</v>
      </c>
      <c r="L113" s="50">
        <v>13</v>
      </c>
      <c r="M113" s="50"/>
      <c r="N113" s="50"/>
      <c r="O113" s="65">
        <v>1755</v>
      </c>
      <c r="P113" s="65">
        <f t="shared" si="4"/>
        <v>1755</v>
      </c>
    </row>
    <row r="114" spans="1:21" s="42" customFormat="1" ht="31" x14ac:dyDescent="0.35">
      <c r="A114" s="48">
        <v>88</v>
      </c>
      <c r="B114" s="48" t="s">
        <v>173</v>
      </c>
      <c r="C114" s="49" t="s">
        <v>174</v>
      </c>
      <c r="D114" s="50" t="s">
        <v>337</v>
      </c>
      <c r="E114" s="50">
        <v>12</v>
      </c>
      <c r="F114" s="48" t="s">
        <v>339</v>
      </c>
      <c r="G114" s="50" t="s">
        <v>16</v>
      </c>
      <c r="H114" s="50" t="s">
        <v>160</v>
      </c>
      <c r="I114" s="50">
        <v>125482</v>
      </c>
      <c r="J114" s="50">
        <v>125482</v>
      </c>
      <c r="K114" s="50">
        <v>14</v>
      </c>
      <c r="L114" s="50">
        <v>14</v>
      </c>
      <c r="M114" s="50"/>
      <c r="N114" s="50"/>
      <c r="O114" s="65">
        <v>1890</v>
      </c>
      <c r="P114" s="65">
        <f t="shared" si="4"/>
        <v>1890</v>
      </c>
    </row>
    <row r="115" spans="1:21" s="42" customFormat="1" ht="31" x14ac:dyDescent="0.35">
      <c r="A115" s="48">
        <v>89</v>
      </c>
      <c r="B115" s="48" t="s">
        <v>173</v>
      </c>
      <c r="C115" s="49" t="s">
        <v>174</v>
      </c>
      <c r="D115" s="50" t="s">
        <v>340</v>
      </c>
      <c r="E115" s="50">
        <v>12</v>
      </c>
      <c r="F115" s="48" t="s">
        <v>343</v>
      </c>
      <c r="G115" s="50" t="s">
        <v>16</v>
      </c>
      <c r="H115" s="50" t="s">
        <v>160</v>
      </c>
      <c r="I115" s="50">
        <v>125532</v>
      </c>
      <c r="J115" s="50">
        <v>125532</v>
      </c>
      <c r="K115" s="50">
        <v>28</v>
      </c>
      <c r="L115" s="50">
        <v>16</v>
      </c>
      <c r="M115" s="50"/>
      <c r="N115" s="50"/>
      <c r="O115" s="65">
        <v>2160</v>
      </c>
      <c r="P115" s="65">
        <f t="shared" si="4"/>
        <v>2160</v>
      </c>
    </row>
    <row r="116" spans="1:21" s="42" customFormat="1" ht="31" x14ac:dyDescent="0.35">
      <c r="A116" s="48">
        <v>90</v>
      </c>
      <c r="B116" s="48" t="s">
        <v>173</v>
      </c>
      <c r="C116" s="49" t="s">
        <v>174</v>
      </c>
      <c r="D116" s="50" t="s">
        <v>275</v>
      </c>
      <c r="E116" s="50">
        <v>12</v>
      </c>
      <c r="F116" s="48" t="s">
        <v>346</v>
      </c>
      <c r="G116" s="50" t="s">
        <v>20</v>
      </c>
      <c r="H116" s="50" t="s">
        <v>160</v>
      </c>
      <c r="I116" s="50">
        <v>124709</v>
      </c>
      <c r="J116" s="50">
        <v>124709</v>
      </c>
      <c r="K116" s="50">
        <v>33</v>
      </c>
      <c r="L116" s="50">
        <v>2</v>
      </c>
      <c r="M116" s="50"/>
      <c r="N116" s="50"/>
      <c r="O116" s="65">
        <v>230</v>
      </c>
      <c r="P116" s="65">
        <f t="shared" ref="P116" si="5">L116*115</f>
        <v>230</v>
      </c>
    </row>
    <row r="117" spans="1:21" s="42" customFormat="1" ht="31" x14ac:dyDescent="0.35">
      <c r="A117" s="48">
        <v>91</v>
      </c>
      <c r="B117" s="48" t="s">
        <v>173</v>
      </c>
      <c r="C117" s="49" t="s">
        <v>174</v>
      </c>
      <c r="D117" s="48" t="s">
        <v>347</v>
      </c>
      <c r="E117" s="48">
        <v>12</v>
      </c>
      <c r="F117" s="48" t="s">
        <v>349</v>
      </c>
      <c r="G117" s="57" t="s">
        <v>20</v>
      </c>
      <c r="H117" s="49" t="s">
        <v>160</v>
      </c>
      <c r="I117" s="57">
        <v>126742</v>
      </c>
      <c r="J117" s="57">
        <v>126742</v>
      </c>
      <c r="K117" s="57">
        <v>257</v>
      </c>
      <c r="L117" s="57">
        <v>122</v>
      </c>
      <c r="M117" s="57" t="s">
        <v>351</v>
      </c>
      <c r="N117" s="57">
        <v>48043</v>
      </c>
      <c r="O117" s="67">
        <v>14030</v>
      </c>
      <c r="P117" s="60">
        <v>62073</v>
      </c>
    </row>
    <row r="118" spans="1:21" s="42" customFormat="1" ht="263.5" x14ac:dyDescent="0.35">
      <c r="A118" s="48">
        <v>92</v>
      </c>
      <c r="B118" s="48" t="s">
        <v>173</v>
      </c>
      <c r="C118" s="49" t="s">
        <v>174</v>
      </c>
      <c r="D118" s="48" t="s">
        <v>463</v>
      </c>
      <c r="E118" s="48">
        <v>12</v>
      </c>
      <c r="F118" s="48" t="s">
        <v>354</v>
      </c>
      <c r="G118" s="48" t="s">
        <v>16</v>
      </c>
      <c r="H118" s="49" t="s">
        <v>160</v>
      </c>
      <c r="I118" s="48">
        <v>102496</v>
      </c>
      <c r="J118" s="48">
        <v>102496</v>
      </c>
      <c r="K118" s="48">
        <v>802</v>
      </c>
      <c r="L118" s="48">
        <v>62</v>
      </c>
      <c r="M118" s="48" t="s">
        <v>357</v>
      </c>
      <c r="N118" s="48">
        <v>24415</v>
      </c>
      <c r="O118" s="60">
        <v>8370</v>
      </c>
      <c r="P118" s="60">
        <v>32785</v>
      </c>
    </row>
    <row r="119" spans="1:21" s="42" customFormat="1" ht="31" x14ac:dyDescent="0.35">
      <c r="A119" s="48">
        <v>93</v>
      </c>
      <c r="B119" s="48" t="s">
        <v>173</v>
      </c>
      <c r="C119" s="49" t="s">
        <v>174</v>
      </c>
      <c r="D119" s="50" t="s">
        <v>358</v>
      </c>
      <c r="E119" s="50">
        <v>12</v>
      </c>
      <c r="F119" s="50" t="s">
        <v>354</v>
      </c>
      <c r="G119" s="50" t="s">
        <v>16</v>
      </c>
      <c r="H119" s="50" t="s">
        <v>160</v>
      </c>
      <c r="I119" s="50">
        <v>102499</v>
      </c>
      <c r="J119" s="50">
        <v>102499</v>
      </c>
      <c r="K119" s="50">
        <v>503</v>
      </c>
      <c r="L119" s="50">
        <v>48</v>
      </c>
      <c r="M119" s="50"/>
      <c r="N119" s="50"/>
      <c r="O119" s="65">
        <v>6480</v>
      </c>
      <c r="P119" s="65">
        <f t="shared" ref="P119:P121" si="6">L119*135</f>
        <v>6480</v>
      </c>
    </row>
    <row r="120" spans="1:21" s="42" customFormat="1" ht="31" x14ac:dyDescent="0.35">
      <c r="A120" s="48">
        <v>94</v>
      </c>
      <c r="B120" s="48" t="s">
        <v>173</v>
      </c>
      <c r="C120" s="49" t="s">
        <v>174</v>
      </c>
      <c r="D120" s="48" t="s">
        <v>359</v>
      </c>
      <c r="E120" s="48">
        <v>12</v>
      </c>
      <c r="F120" s="48" t="s">
        <v>362</v>
      </c>
      <c r="G120" s="48" t="s">
        <v>16</v>
      </c>
      <c r="H120" s="48" t="s">
        <v>160</v>
      </c>
      <c r="I120" s="48">
        <v>104997</v>
      </c>
      <c r="J120" s="48">
        <v>104997</v>
      </c>
      <c r="K120" s="48">
        <v>2400</v>
      </c>
      <c r="L120" s="48">
        <v>17</v>
      </c>
      <c r="M120" s="48"/>
      <c r="N120" s="48"/>
      <c r="O120" s="65">
        <v>2295</v>
      </c>
      <c r="P120" s="65">
        <f t="shared" si="6"/>
        <v>2295</v>
      </c>
    </row>
    <row r="121" spans="1:21" s="42" customFormat="1" ht="31" x14ac:dyDescent="0.35">
      <c r="A121" s="48">
        <v>95</v>
      </c>
      <c r="B121" s="48" t="s">
        <v>173</v>
      </c>
      <c r="C121" s="49" t="s">
        <v>174</v>
      </c>
      <c r="D121" s="48" t="s">
        <v>363</v>
      </c>
      <c r="E121" s="48">
        <v>12</v>
      </c>
      <c r="F121" s="48" t="s">
        <v>362</v>
      </c>
      <c r="G121" s="48" t="s">
        <v>16</v>
      </c>
      <c r="H121" s="48" t="s">
        <v>160</v>
      </c>
      <c r="I121" s="48">
        <v>104996</v>
      </c>
      <c r="J121" s="48">
        <v>104996</v>
      </c>
      <c r="K121" s="48">
        <v>2040</v>
      </c>
      <c r="L121" s="48">
        <v>3</v>
      </c>
      <c r="M121" s="48"/>
      <c r="N121" s="48"/>
      <c r="O121" s="65">
        <v>405</v>
      </c>
      <c r="P121" s="65">
        <f t="shared" si="6"/>
        <v>405</v>
      </c>
    </row>
    <row r="122" spans="1:21" s="42" customFormat="1" ht="31" x14ac:dyDescent="0.35">
      <c r="A122" s="48">
        <v>96</v>
      </c>
      <c r="B122" s="48" t="s">
        <v>173</v>
      </c>
      <c r="C122" s="49" t="s">
        <v>174</v>
      </c>
      <c r="D122" s="48" t="s">
        <v>365</v>
      </c>
      <c r="E122" s="48">
        <v>12</v>
      </c>
      <c r="F122" s="48" t="s">
        <v>362</v>
      </c>
      <c r="G122" s="48" t="s">
        <v>16</v>
      </c>
      <c r="H122" s="49" t="s">
        <v>160</v>
      </c>
      <c r="I122" s="48">
        <v>114405</v>
      </c>
      <c r="J122" s="48">
        <v>114405</v>
      </c>
      <c r="K122" s="48">
        <v>2000</v>
      </c>
      <c r="L122" s="48">
        <v>85</v>
      </c>
      <c r="M122" s="48" t="s">
        <v>368</v>
      </c>
      <c r="N122" s="48">
        <v>24415</v>
      </c>
      <c r="O122" s="60">
        <v>11475</v>
      </c>
      <c r="P122" s="60">
        <v>35890</v>
      </c>
    </row>
    <row r="123" spans="1:21" s="42" customFormat="1" ht="46.5" x14ac:dyDescent="0.35">
      <c r="A123" s="48">
        <v>97</v>
      </c>
      <c r="B123" s="48" t="s">
        <v>173</v>
      </c>
      <c r="C123" s="49" t="s">
        <v>174</v>
      </c>
      <c r="D123" s="48" t="s">
        <v>369</v>
      </c>
      <c r="E123" s="48"/>
      <c r="F123" s="48"/>
      <c r="G123" s="48" t="s">
        <v>20</v>
      </c>
      <c r="H123" s="49" t="s">
        <v>160</v>
      </c>
      <c r="I123" s="48"/>
      <c r="J123" s="48"/>
      <c r="K123" s="48">
        <v>2500</v>
      </c>
      <c r="L123" s="48">
        <v>78</v>
      </c>
      <c r="M123" s="48" t="s">
        <v>372</v>
      </c>
      <c r="N123" s="48">
        <v>19690</v>
      </c>
      <c r="O123" s="60">
        <v>8970</v>
      </c>
      <c r="P123" s="60">
        <v>28660</v>
      </c>
      <c r="U123" s="42">
        <f>13383820+4349941</f>
        <v>17733761</v>
      </c>
    </row>
    <row r="124" spans="1:21" s="42" customFormat="1" ht="31" x14ac:dyDescent="0.35">
      <c r="A124" s="48">
        <v>98</v>
      </c>
      <c r="B124" s="48" t="s">
        <v>173</v>
      </c>
      <c r="C124" s="49" t="s">
        <v>174</v>
      </c>
      <c r="D124" s="48" t="s">
        <v>373</v>
      </c>
      <c r="E124" s="48"/>
      <c r="F124" s="48"/>
      <c r="G124" s="48" t="s">
        <v>20</v>
      </c>
      <c r="H124" s="48" t="s">
        <v>160</v>
      </c>
      <c r="I124" s="48"/>
      <c r="J124" s="48"/>
      <c r="K124" s="48">
        <v>5000</v>
      </c>
      <c r="L124" s="48">
        <v>159</v>
      </c>
      <c r="M124" s="48"/>
      <c r="N124" s="48"/>
      <c r="O124" s="65">
        <v>18285</v>
      </c>
      <c r="P124" s="65">
        <f t="shared" ref="P124:P125" si="7">L124*115</f>
        <v>18285</v>
      </c>
    </row>
    <row r="125" spans="1:21" s="42" customFormat="1" ht="62" x14ac:dyDescent="0.35">
      <c r="A125" s="48">
        <v>99</v>
      </c>
      <c r="B125" s="48" t="s">
        <v>173</v>
      </c>
      <c r="C125" s="49" t="s">
        <v>174</v>
      </c>
      <c r="D125" s="48" t="s">
        <v>464</v>
      </c>
      <c r="E125" s="48"/>
      <c r="F125" s="48"/>
      <c r="G125" s="48" t="s">
        <v>20</v>
      </c>
      <c r="H125" s="48" t="s">
        <v>160</v>
      </c>
      <c r="I125" s="48" t="s">
        <v>378</v>
      </c>
      <c r="J125" s="48">
        <v>102356</v>
      </c>
      <c r="K125" s="48">
        <v>607</v>
      </c>
      <c r="L125" s="48">
        <v>67</v>
      </c>
      <c r="M125" s="48"/>
      <c r="N125" s="48"/>
      <c r="O125" s="65">
        <v>7705</v>
      </c>
      <c r="P125" s="65">
        <f t="shared" si="7"/>
        <v>7705</v>
      </c>
    </row>
    <row r="126" spans="1:21" s="42" customFormat="1" ht="31" x14ac:dyDescent="0.35">
      <c r="A126" s="48">
        <v>100</v>
      </c>
      <c r="B126" s="48" t="s">
        <v>173</v>
      </c>
      <c r="C126" s="49" t="s">
        <v>174</v>
      </c>
      <c r="D126" s="48" t="s">
        <v>379</v>
      </c>
      <c r="E126" s="48">
        <v>12</v>
      </c>
      <c r="F126" s="48" t="s">
        <v>383</v>
      </c>
      <c r="G126" s="48" t="s">
        <v>16</v>
      </c>
      <c r="H126" s="49" t="s">
        <v>160</v>
      </c>
      <c r="I126" s="48">
        <v>127282</v>
      </c>
      <c r="J126" s="48">
        <v>127282</v>
      </c>
      <c r="K126" s="48">
        <v>979</v>
      </c>
      <c r="L126" s="48">
        <v>159</v>
      </c>
      <c r="M126" s="48" t="s">
        <v>384</v>
      </c>
      <c r="N126" s="48">
        <v>29928</v>
      </c>
      <c r="O126" s="60">
        <v>21465</v>
      </c>
      <c r="P126" s="60">
        <v>51393</v>
      </c>
    </row>
    <row r="127" spans="1:21" s="42" customFormat="1" ht="47.25" customHeight="1" x14ac:dyDescent="0.35">
      <c r="A127" s="109">
        <v>101</v>
      </c>
      <c r="B127" s="109" t="s">
        <v>173</v>
      </c>
      <c r="C127" s="109" t="s">
        <v>174</v>
      </c>
      <c r="D127" s="109" t="s">
        <v>385</v>
      </c>
      <c r="E127" s="109"/>
      <c r="F127" s="109"/>
      <c r="G127" s="109" t="s">
        <v>73</v>
      </c>
      <c r="H127" s="109" t="s">
        <v>160</v>
      </c>
      <c r="I127" s="109" t="s">
        <v>386</v>
      </c>
      <c r="J127" s="109">
        <v>112654</v>
      </c>
      <c r="K127" s="109">
        <v>655</v>
      </c>
      <c r="L127" s="109">
        <v>100</v>
      </c>
      <c r="M127" s="109" t="s">
        <v>389</v>
      </c>
      <c r="N127" s="109">
        <v>39379</v>
      </c>
      <c r="O127" s="106">
        <v>9400</v>
      </c>
      <c r="P127" s="106">
        <v>48779</v>
      </c>
    </row>
    <row r="128" spans="1:21" s="42" customFormat="1" ht="409.5" customHeight="1" x14ac:dyDescent="0.35">
      <c r="A128" s="111"/>
      <c r="B128" s="111"/>
      <c r="C128" s="111"/>
      <c r="D128" s="111"/>
      <c r="E128" s="111"/>
      <c r="F128" s="111"/>
      <c r="G128" s="111"/>
      <c r="H128" s="111"/>
      <c r="I128" s="111"/>
      <c r="J128" s="111"/>
      <c r="K128" s="111"/>
      <c r="L128" s="111"/>
      <c r="M128" s="111"/>
      <c r="N128" s="111"/>
      <c r="O128" s="108"/>
      <c r="P128" s="108"/>
    </row>
    <row r="129" spans="1:4221" s="42" customFormat="1" ht="31" x14ac:dyDescent="0.35">
      <c r="A129" s="48">
        <v>102</v>
      </c>
      <c r="B129" s="48" t="s">
        <v>173</v>
      </c>
      <c r="C129" s="48" t="s">
        <v>174</v>
      </c>
      <c r="D129" s="48" t="s">
        <v>390</v>
      </c>
      <c r="E129" s="48">
        <v>12</v>
      </c>
      <c r="F129" s="48" t="s">
        <v>393</v>
      </c>
      <c r="G129" s="48" t="s">
        <v>20</v>
      </c>
      <c r="H129" s="48" t="s">
        <v>160</v>
      </c>
      <c r="I129" s="48" t="s">
        <v>394</v>
      </c>
      <c r="J129" s="48">
        <v>109335</v>
      </c>
      <c r="K129" s="48">
        <v>833</v>
      </c>
      <c r="L129" s="48">
        <v>111</v>
      </c>
      <c r="M129" s="48"/>
      <c r="N129" s="48"/>
      <c r="O129" s="65">
        <v>12765</v>
      </c>
      <c r="P129" s="65">
        <v>12765</v>
      </c>
    </row>
    <row r="130" spans="1:4221" s="42" customFormat="1" x14ac:dyDescent="0.35">
      <c r="A130" s="48">
        <v>103</v>
      </c>
      <c r="B130" s="48" t="s">
        <v>173</v>
      </c>
      <c r="C130" s="48" t="s">
        <v>395</v>
      </c>
      <c r="D130" s="48" t="s">
        <v>396</v>
      </c>
      <c r="E130" s="48"/>
      <c r="F130" s="48"/>
      <c r="G130" s="48" t="s">
        <v>16</v>
      </c>
      <c r="H130" s="48" t="s">
        <v>160</v>
      </c>
      <c r="I130" s="48">
        <v>121</v>
      </c>
      <c r="J130" s="48">
        <v>53029</v>
      </c>
      <c r="K130" s="48">
        <v>2500</v>
      </c>
      <c r="L130" s="48">
        <v>64</v>
      </c>
      <c r="M130" s="48"/>
      <c r="N130" s="48"/>
      <c r="O130" s="68">
        <v>8896</v>
      </c>
      <c r="P130" s="68">
        <v>8896</v>
      </c>
    </row>
    <row r="131" spans="1:4221" s="42" customFormat="1" ht="31" x14ac:dyDescent="0.35">
      <c r="A131" s="48">
        <v>104</v>
      </c>
      <c r="B131" s="48" t="s">
        <v>173</v>
      </c>
      <c r="C131" s="48" t="s">
        <v>395</v>
      </c>
      <c r="D131" s="48" t="s">
        <v>397</v>
      </c>
      <c r="E131" s="48"/>
      <c r="F131" s="48"/>
      <c r="G131" s="48" t="s">
        <v>16</v>
      </c>
      <c r="H131" s="48" t="s">
        <v>160</v>
      </c>
      <c r="I131" s="48">
        <v>678</v>
      </c>
      <c r="J131" s="48">
        <v>52972</v>
      </c>
      <c r="K131" s="48">
        <v>9924</v>
      </c>
      <c r="L131" s="48">
        <v>36</v>
      </c>
      <c r="M131" s="48"/>
      <c r="N131" s="48"/>
      <c r="O131" s="68">
        <v>5004</v>
      </c>
      <c r="P131" s="68">
        <v>5004</v>
      </c>
    </row>
    <row r="132" spans="1:4221" s="42" customFormat="1" x14ac:dyDescent="0.35">
      <c r="A132" s="48">
        <v>105</v>
      </c>
      <c r="B132" s="48" t="s">
        <v>173</v>
      </c>
      <c r="C132" s="48" t="s">
        <v>395</v>
      </c>
      <c r="D132" s="48" t="s">
        <v>401</v>
      </c>
      <c r="E132" s="48"/>
      <c r="F132" s="48"/>
      <c r="G132" s="48" t="s">
        <v>20</v>
      </c>
      <c r="H132" s="48" t="s">
        <v>160</v>
      </c>
      <c r="I132" s="48">
        <v>61754</v>
      </c>
      <c r="J132" s="48">
        <v>61754</v>
      </c>
      <c r="K132" s="48">
        <v>5377</v>
      </c>
      <c r="L132" s="48">
        <v>312</v>
      </c>
      <c r="M132" s="48"/>
      <c r="N132" s="48"/>
      <c r="O132" s="68">
        <v>36816</v>
      </c>
      <c r="P132" s="68">
        <v>36816</v>
      </c>
    </row>
    <row r="133" spans="1:4221" s="42" customFormat="1" x14ac:dyDescent="0.35">
      <c r="A133" s="48">
        <v>106</v>
      </c>
      <c r="B133" s="48" t="s">
        <v>173</v>
      </c>
      <c r="C133" s="48" t="s">
        <v>395</v>
      </c>
      <c r="D133" s="48" t="s">
        <v>401</v>
      </c>
      <c r="E133" s="48"/>
      <c r="F133" s="48"/>
      <c r="G133" s="48" t="s">
        <v>16</v>
      </c>
      <c r="H133" s="48" t="s">
        <v>160</v>
      </c>
      <c r="I133" s="48">
        <v>135</v>
      </c>
      <c r="J133" s="48">
        <v>51716</v>
      </c>
      <c r="K133" s="48">
        <v>2563</v>
      </c>
      <c r="L133" s="48">
        <v>23</v>
      </c>
      <c r="M133" s="48"/>
      <c r="N133" s="48"/>
      <c r="O133" s="68">
        <v>3197</v>
      </c>
      <c r="P133" s="68">
        <v>3197</v>
      </c>
    </row>
    <row r="134" spans="1:4221" s="42" customFormat="1" ht="31" x14ac:dyDescent="0.35">
      <c r="A134" s="48">
        <v>107</v>
      </c>
      <c r="B134" s="48" t="s">
        <v>173</v>
      </c>
      <c r="C134" s="48" t="s">
        <v>395</v>
      </c>
      <c r="D134" s="48" t="s">
        <v>404</v>
      </c>
      <c r="E134" s="48"/>
      <c r="F134" s="48"/>
      <c r="G134" s="48" t="s">
        <v>20</v>
      </c>
      <c r="H134" s="48" t="s">
        <v>160</v>
      </c>
      <c r="I134" s="48" t="s">
        <v>406</v>
      </c>
      <c r="J134" s="48">
        <v>51668</v>
      </c>
      <c r="K134" s="48">
        <v>2674</v>
      </c>
      <c r="L134" s="48">
        <v>23</v>
      </c>
      <c r="M134" s="48"/>
      <c r="N134" s="48"/>
      <c r="O134" s="68">
        <v>2714</v>
      </c>
      <c r="P134" s="68">
        <v>2714</v>
      </c>
    </row>
    <row r="135" spans="1:4221" s="42" customFormat="1" x14ac:dyDescent="0.35">
      <c r="A135" s="48">
        <v>108</v>
      </c>
      <c r="B135" s="48" t="s">
        <v>173</v>
      </c>
      <c r="C135" s="48" t="s">
        <v>395</v>
      </c>
      <c r="D135" s="50" t="s">
        <v>407</v>
      </c>
      <c r="E135" s="50"/>
      <c r="F135" s="50"/>
      <c r="G135" s="50" t="s">
        <v>16</v>
      </c>
      <c r="H135" s="48" t="s">
        <v>160</v>
      </c>
      <c r="I135" s="50"/>
      <c r="J135" s="50"/>
      <c r="K135" s="50">
        <v>2673</v>
      </c>
      <c r="L135" s="50">
        <v>21</v>
      </c>
      <c r="M135" s="50"/>
      <c r="N135" s="50"/>
      <c r="O135" s="68">
        <v>2919</v>
      </c>
      <c r="P135" s="68">
        <v>2919</v>
      </c>
    </row>
    <row r="136" spans="1:4221" s="42" customFormat="1" x14ac:dyDescent="0.35">
      <c r="A136" s="48">
        <v>109</v>
      </c>
      <c r="B136" s="48" t="s">
        <v>173</v>
      </c>
      <c r="C136" s="48" t="s">
        <v>395</v>
      </c>
      <c r="D136" s="48" t="s">
        <v>408</v>
      </c>
      <c r="E136" s="48"/>
      <c r="F136" s="48"/>
      <c r="G136" s="48" t="s">
        <v>20</v>
      </c>
      <c r="H136" s="48" t="s">
        <v>160</v>
      </c>
      <c r="I136" s="48">
        <v>989</v>
      </c>
      <c r="J136" s="48">
        <v>57983</v>
      </c>
      <c r="K136" s="48">
        <v>4750</v>
      </c>
      <c r="L136" s="48">
        <v>40</v>
      </c>
      <c r="M136" s="48"/>
      <c r="N136" s="48"/>
      <c r="O136" s="68">
        <v>4720</v>
      </c>
      <c r="P136" s="68">
        <v>4720</v>
      </c>
    </row>
    <row r="137" spans="1:4221" s="42" customFormat="1" x14ac:dyDescent="0.35">
      <c r="A137" s="48">
        <v>110</v>
      </c>
      <c r="B137" s="48" t="s">
        <v>173</v>
      </c>
      <c r="C137" s="48" t="s">
        <v>395</v>
      </c>
      <c r="D137" s="48" t="s">
        <v>408</v>
      </c>
      <c r="E137" s="48"/>
      <c r="F137" s="48"/>
      <c r="G137" s="48" t="s">
        <v>16</v>
      </c>
      <c r="H137" s="48" t="s">
        <v>160</v>
      </c>
      <c r="I137" s="48">
        <v>2093</v>
      </c>
      <c r="J137" s="48">
        <v>51284</v>
      </c>
      <c r="K137" s="48">
        <v>4750</v>
      </c>
      <c r="L137" s="48">
        <v>50</v>
      </c>
      <c r="M137" s="48"/>
      <c r="N137" s="48"/>
      <c r="O137" s="68">
        <v>6950</v>
      </c>
      <c r="P137" s="68">
        <v>6950</v>
      </c>
    </row>
    <row r="138" spans="1:4221" s="42" customFormat="1" x14ac:dyDescent="0.35">
      <c r="A138" s="48">
        <v>111</v>
      </c>
      <c r="B138" s="48" t="s">
        <v>173</v>
      </c>
      <c r="C138" s="48" t="s">
        <v>395</v>
      </c>
      <c r="D138" s="48" t="s">
        <v>408</v>
      </c>
      <c r="E138" s="48"/>
      <c r="F138" s="48"/>
      <c r="G138" s="48" t="s">
        <v>20</v>
      </c>
      <c r="H138" s="48" t="s">
        <v>160</v>
      </c>
      <c r="I138" s="48">
        <v>664</v>
      </c>
      <c r="J138" s="48">
        <v>51175</v>
      </c>
      <c r="K138" s="48">
        <v>5394</v>
      </c>
      <c r="L138" s="48">
        <v>39</v>
      </c>
      <c r="M138" s="48"/>
      <c r="N138" s="48"/>
      <c r="O138" s="68">
        <v>4602</v>
      </c>
      <c r="P138" s="68">
        <f>L138*118</f>
        <v>4602</v>
      </c>
    </row>
    <row r="139" spans="1:4221" s="42" customFormat="1" x14ac:dyDescent="0.35">
      <c r="A139" s="48">
        <v>112</v>
      </c>
      <c r="B139" s="48" t="s">
        <v>173</v>
      </c>
      <c r="C139" s="48" t="s">
        <v>395</v>
      </c>
      <c r="D139" s="48" t="s">
        <v>413</v>
      </c>
      <c r="E139" s="48"/>
      <c r="F139" s="48"/>
      <c r="G139" s="48" t="s">
        <v>20</v>
      </c>
      <c r="H139" s="48" t="s">
        <v>160</v>
      </c>
      <c r="I139" s="48">
        <v>3524</v>
      </c>
      <c r="J139" s="48">
        <v>53926</v>
      </c>
      <c r="K139" s="48">
        <v>1997</v>
      </c>
      <c r="L139" s="48">
        <v>30</v>
      </c>
      <c r="M139" s="48"/>
      <c r="N139" s="48"/>
      <c r="O139" s="68">
        <v>3540</v>
      </c>
      <c r="P139" s="68">
        <v>3540</v>
      </c>
    </row>
    <row r="140" spans="1:4221" s="42" customFormat="1" ht="31" x14ac:dyDescent="0.35">
      <c r="A140" s="48">
        <v>113</v>
      </c>
      <c r="B140" s="48" t="s">
        <v>173</v>
      </c>
      <c r="C140" s="48" t="s">
        <v>395</v>
      </c>
      <c r="D140" s="48" t="s">
        <v>416</v>
      </c>
      <c r="E140" s="48"/>
      <c r="F140" s="48"/>
      <c r="G140" s="48" t="s">
        <v>20</v>
      </c>
      <c r="H140" s="48" t="s">
        <v>160</v>
      </c>
      <c r="I140" s="48"/>
      <c r="J140" s="48">
        <v>51491</v>
      </c>
      <c r="K140" s="48">
        <v>262</v>
      </c>
      <c r="L140" s="48">
        <v>7</v>
      </c>
      <c r="M140" s="48"/>
      <c r="N140" s="48"/>
      <c r="O140" s="68">
        <v>826</v>
      </c>
      <c r="P140" s="68">
        <v>826</v>
      </c>
    </row>
    <row r="141" spans="1:4221" s="48" customFormat="1" ht="31" x14ac:dyDescent="0.35">
      <c r="A141" s="49">
        <v>114</v>
      </c>
      <c r="B141" s="48" t="s">
        <v>173</v>
      </c>
      <c r="C141" s="48" t="s">
        <v>395</v>
      </c>
      <c r="D141" s="48" t="s">
        <v>418</v>
      </c>
      <c r="G141" s="48" t="s">
        <v>16</v>
      </c>
      <c r="H141" s="48" t="s">
        <v>160</v>
      </c>
      <c r="J141" s="48">
        <v>61451</v>
      </c>
      <c r="K141" s="48">
        <v>2381</v>
      </c>
      <c r="L141" s="48">
        <v>21</v>
      </c>
      <c r="O141" s="68">
        <v>2919</v>
      </c>
      <c r="P141" s="68">
        <v>2919</v>
      </c>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c r="EK141" s="42"/>
      <c r="EL141" s="42"/>
      <c r="EM141" s="42"/>
      <c r="EN141" s="42"/>
      <c r="EO141" s="42"/>
      <c r="EP141" s="42"/>
      <c r="EQ141" s="42"/>
      <c r="ER141" s="42"/>
      <c r="ES141" s="42"/>
      <c r="ET141" s="42"/>
      <c r="EU141" s="42"/>
      <c r="EV141" s="42"/>
      <c r="EW141" s="42"/>
      <c r="EX141" s="42"/>
      <c r="EY141" s="42"/>
      <c r="EZ141" s="42"/>
      <c r="FA141" s="42"/>
      <c r="FB141" s="42"/>
      <c r="FC141" s="42"/>
      <c r="FD141" s="42"/>
      <c r="FE141" s="42"/>
      <c r="FF141" s="42"/>
      <c r="FG141" s="42"/>
      <c r="FH141" s="42"/>
      <c r="FI141" s="42"/>
      <c r="FJ141" s="42"/>
      <c r="FK141" s="42"/>
      <c r="FL141" s="42"/>
      <c r="FM141" s="42"/>
      <c r="FN141" s="42"/>
      <c r="FO141" s="42"/>
      <c r="FP141" s="42"/>
      <c r="FQ141" s="42"/>
      <c r="FR141" s="42"/>
      <c r="FS141" s="42"/>
      <c r="FT141" s="42"/>
      <c r="FU141" s="42"/>
      <c r="FV141" s="42"/>
      <c r="FW141" s="42"/>
      <c r="FX141" s="42"/>
      <c r="FY141" s="42"/>
      <c r="FZ141" s="42"/>
      <c r="GA141" s="42"/>
      <c r="GB141" s="42"/>
      <c r="GC141" s="42"/>
      <c r="GD141" s="42"/>
      <c r="GE141" s="42"/>
      <c r="GF141" s="42"/>
      <c r="GG141" s="42"/>
      <c r="GH141" s="42"/>
      <c r="GI141" s="42"/>
      <c r="GJ141" s="42"/>
      <c r="GK141" s="42"/>
      <c r="GL141" s="42"/>
      <c r="GM141" s="42"/>
      <c r="GN141" s="42"/>
      <c r="GO141" s="42"/>
      <c r="GP141" s="42"/>
      <c r="GQ141" s="42"/>
      <c r="GR141" s="42"/>
      <c r="GS141" s="42"/>
      <c r="GT141" s="42"/>
      <c r="GU141" s="42"/>
      <c r="GV141" s="42"/>
      <c r="GW141" s="42"/>
      <c r="GX141" s="42"/>
      <c r="GY141" s="42"/>
      <c r="GZ141" s="42"/>
      <c r="HA141" s="42"/>
      <c r="HB141" s="42"/>
      <c r="HC141" s="42"/>
      <c r="HD141" s="42"/>
      <c r="HE141" s="42"/>
      <c r="HF141" s="42"/>
      <c r="HG141" s="42"/>
      <c r="HH141" s="42"/>
      <c r="HI141" s="42"/>
      <c r="HJ141" s="42"/>
      <c r="HK141" s="42"/>
      <c r="HL141" s="42"/>
      <c r="HM141" s="42"/>
      <c r="HN141" s="42"/>
      <c r="HO141" s="42"/>
      <c r="HP141" s="42"/>
      <c r="HQ141" s="42"/>
      <c r="HR141" s="42"/>
      <c r="HS141" s="42"/>
      <c r="HT141" s="42"/>
      <c r="HU141" s="42"/>
      <c r="HV141" s="42"/>
      <c r="HW141" s="42"/>
      <c r="HX141" s="42"/>
      <c r="HY141" s="42"/>
      <c r="HZ141" s="42"/>
      <c r="IA141" s="42"/>
      <c r="IB141" s="42"/>
      <c r="IC141" s="42"/>
      <c r="ID141" s="42"/>
      <c r="IE141" s="42"/>
      <c r="IF141" s="42"/>
      <c r="IG141" s="42"/>
      <c r="IH141" s="42"/>
      <c r="II141" s="42"/>
      <c r="IJ141" s="42"/>
      <c r="IK141" s="42"/>
      <c r="IL141" s="42"/>
      <c r="IM141" s="42"/>
      <c r="IN141" s="42"/>
      <c r="IO141" s="42"/>
      <c r="IP141" s="42"/>
      <c r="IQ141" s="42"/>
      <c r="IR141" s="42"/>
      <c r="IS141" s="42"/>
      <c r="IT141" s="42"/>
      <c r="IU141" s="42"/>
      <c r="IV141" s="42"/>
      <c r="IW141" s="42"/>
      <c r="IX141" s="42"/>
      <c r="IY141" s="42"/>
      <c r="IZ141" s="42"/>
      <c r="JA141" s="42"/>
      <c r="JB141" s="42"/>
      <c r="JC141" s="42"/>
      <c r="JD141" s="42"/>
      <c r="JE141" s="42"/>
      <c r="JF141" s="42"/>
      <c r="JG141" s="42"/>
      <c r="JH141" s="42"/>
      <c r="JI141" s="42"/>
      <c r="JJ141" s="42"/>
      <c r="JK141" s="42"/>
      <c r="JL141" s="42"/>
      <c r="JM141" s="42"/>
      <c r="JN141" s="42"/>
      <c r="JO141" s="42"/>
      <c r="JP141" s="42"/>
      <c r="JQ141" s="42"/>
      <c r="JR141" s="42"/>
      <c r="JS141" s="42"/>
      <c r="JT141" s="42"/>
      <c r="JU141" s="42"/>
      <c r="JV141" s="42"/>
      <c r="JW141" s="42"/>
      <c r="JX141" s="42"/>
      <c r="JY141" s="42"/>
      <c r="JZ141" s="42"/>
      <c r="KA141" s="42"/>
      <c r="KB141" s="42"/>
      <c r="KC141" s="42"/>
      <c r="KD141" s="42"/>
      <c r="KE141" s="42"/>
      <c r="KF141" s="42"/>
      <c r="KG141" s="42"/>
      <c r="KH141" s="42"/>
      <c r="KI141" s="42"/>
      <c r="KJ141" s="42"/>
      <c r="KK141" s="42"/>
      <c r="KL141" s="42"/>
      <c r="KM141" s="42"/>
      <c r="KN141" s="42"/>
      <c r="KO141" s="42"/>
      <c r="KP141" s="42"/>
      <c r="KQ141" s="42"/>
      <c r="KR141" s="42"/>
      <c r="KS141" s="42"/>
      <c r="KT141" s="42"/>
      <c r="KU141" s="42"/>
      <c r="KV141" s="42"/>
      <c r="KW141" s="42"/>
      <c r="KX141" s="42"/>
      <c r="KY141" s="42"/>
      <c r="KZ141" s="42"/>
      <c r="LA141" s="42"/>
      <c r="LB141" s="42"/>
      <c r="LC141" s="42"/>
      <c r="LD141" s="42"/>
      <c r="LE141" s="42"/>
      <c r="LF141" s="42"/>
      <c r="LG141" s="42"/>
      <c r="LH141" s="42"/>
      <c r="LI141" s="42"/>
      <c r="LJ141" s="42"/>
      <c r="LK141" s="42"/>
      <c r="LL141" s="42"/>
      <c r="LM141" s="42"/>
      <c r="LN141" s="42"/>
      <c r="LO141" s="42"/>
      <c r="LP141" s="42"/>
      <c r="LQ141" s="42"/>
      <c r="LR141" s="42"/>
      <c r="LS141" s="42"/>
      <c r="LT141" s="42"/>
      <c r="LU141" s="42"/>
      <c r="LV141" s="42"/>
      <c r="LW141" s="42"/>
      <c r="LX141" s="42"/>
      <c r="LY141" s="42"/>
      <c r="LZ141" s="42"/>
      <c r="MA141" s="42"/>
      <c r="MB141" s="42"/>
      <c r="MC141" s="42"/>
      <c r="MD141" s="42"/>
      <c r="ME141" s="42"/>
      <c r="MF141" s="42"/>
      <c r="MG141" s="42"/>
      <c r="MH141" s="42"/>
      <c r="MI141" s="42"/>
      <c r="MJ141" s="42"/>
      <c r="MK141" s="42"/>
      <c r="ML141" s="42"/>
      <c r="MM141" s="42"/>
      <c r="MN141" s="42"/>
      <c r="MO141" s="42"/>
      <c r="MP141" s="42"/>
      <c r="MQ141" s="42"/>
      <c r="MR141" s="42"/>
      <c r="MS141" s="42"/>
      <c r="MT141" s="42"/>
      <c r="MU141" s="42"/>
      <c r="MV141" s="42"/>
      <c r="MW141" s="42"/>
      <c r="MX141" s="42"/>
      <c r="MY141" s="42"/>
      <c r="MZ141" s="42"/>
      <c r="NA141" s="42"/>
      <c r="NB141" s="42"/>
      <c r="NC141" s="42"/>
      <c r="ND141" s="42"/>
      <c r="NE141" s="42"/>
      <c r="NF141" s="42"/>
      <c r="NG141" s="42"/>
      <c r="NH141" s="42"/>
      <c r="NI141" s="42"/>
      <c r="NJ141" s="42"/>
      <c r="NK141" s="42"/>
      <c r="NL141" s="42"/>
      <c r="NM141" s="42"/>
      <c r="NN141" s="42"/>
      <c r="NO141" s="42"/>
      <c r="NP141" s="42"/>
      <c r="NQ141" s="42"/>
      <c r="NR141" s="42"/>
      <c r="NS141" s="42"/>
      <c r="NT141" s="42"/>
      <c r="NU141" s="42"/>
      <c r="NV141" s="42"/>
      <c r="NW141" s="42"/>
      <c r="NX141" s="42"/>
      <c r="NY141" s="42"/>
      <c r="NZ141" s="42"/>
      <c r="OA141" s="42"/>
      <c r="OB141" s="42"/>
      <c r="OC141" s="42"/>
      <c r="OD141" s="42"/>
      <c r="OE141" s="42"/>
      <c r="OF141" s="42"/>
      <c r="OG141" s="42"/>
      <c r="OH141" s="42"/>
      <c r="OI141" s="42"/>
      <c r="OJ141" s="42"/>
      <c r="OK141" s="42"/>
      <c r="OL141" s="42"/>
      <c r="OM141" s="42"/>
      <c r="ON141" s="42"/>
      <c r="OO141" s="42"/>
      <c r="OP141" s="42"/>
      <c r="OQ141" s="42"/>
      <c r="OR141" s="42"/>
      <c r="OS141" s="42"/>
      <c r="OT141" s="42"/>
      <c r="OU141" s="42"/>
      <c r="OV141" s="42"/>
      <c r="OW141" s="42"/>
      <c r="OX141" s="42"/>
      <c r="OY141" s="42"/>
      <c r="OZ141" s="42"/>
      <c r="PA141" s="42"/>
      <c r="PB141" s="42"/>
      <c r="PC141" s="42"/>
      <c r="PD141" s="42"/>
      <c r="PE141" s="42"/>
      <c r="PF141" s="42"/>
      <c r="PG141" s="42"/>
      <c r="PH141" s="42"/>
      <c r="PI141" s="42"/>
      <c r="PJ141" s="42"/>
      <c r="PK141" s="42"/>
      <c r="PL141" s="42"/>
      <c r="PM141" s="42"/>
      <c r="PN141" s="42"/>
      <c r="PO141" s="42"/>
      <c r="PP141" s="42"/>
      <c r="PQ141" s="42"/>
      <c r="PR141" s="42"/>
      <c r="PS141" s="42"/>
      <c r="PT141" s="42"/>
      <c r="PU141" s="42"/>
      <c r="PV141" s="42"/>
      <c r="PW141" s="42"/>
      <c r="PX141" s="42"/>
      <c r="PY141" s="42"/>
      <c r="PZ141" s="42"/>
      <c r="QA141" s="42"/>
      <c r="QB141" s="42"/>
      <c r="QC141" s="42"/>
      <c r="QD141" s="42"/>
      <c r="QE141" s="42"/>
      <c r="QF141" s="42"/>
      <c r="QG141" s="42"/>
      <c r="QH141" s="42"/>
      <c r="QI141" s="42"/>
      <c r="QJ141" s="42"/>
      <c r="QK141" s="42"/>
      <c r="QL141" s="42"/>
      <c r="QM141" s="42"/>
      <c r="QN141" s="42"/>
      <c r="QO141" s="42"/>
      <c r="QP141" s="42"/>
      <c r="QQ141" s="42"/>
      <c r="QR141" s="42"/>
      <c r="QS141" s="42"/>
      <c r="QT141" s="42"/>
      <c r="QU141" s="42"/>
      <c r="QV141" s="42"/>
      <c r="QW141" s="42"/>
      <c r="QX141" s="42"/>
      <c r="QY141" s="42"/>
      <c r="QZ141" s="42"/>
      <c r="RA141" s="42"/>
      <c r="RB141" s="42"/>
      <c r="RC141" s="42"/>
      <c r="RD141" s="42"/>
      <c r="RE141" s="42"/>
      <c r="RF141" s="42"/>
      <c r="RG141" s="42"/>
      <c r="RH141" s="42"/>
      <c r="RI141" s="42"/>
      <c r="RJ141" s="42"/>
      <c r="RK141" s="42"/>
      <c r="RL141" s="42"/>
      <c r="RM141" s="42"/>
      <c r="RN141" s="42"/>
      <c r="RO141" s="42"/>
      <c r="RP141" s="42"/>
      <c r="RQ141" s="42"/>
      <c r="RR141" s="42"/>
      <c r="RS141" s="42"/>
      <c r="RT141" s="42"/>
      <c r="RU141" s="42"/>
      <c r="RV141" s="42"/>
      <c r="RW141" s="42"/>
      <c r="RX141" s="42"/>
      <c r="RY141" s="42"/>
      <c r="RZ141" s="42"/>
      <c r="SA141" s="42"/>
      <c r="SB141" s="42"/>
      <c r="SC141" s="42"/>
      <c r="SD141" s="42"/>
      <c r="SE141" s="42"/>
      <c r="SF141" s="42"/>
      <c r="SG141" s="42"/>
      <c r="SH141" s="42"/>
      <c r="SI141" s="42"/>
      <c r="SJ141" s="42"/>
      <c r="SK141" s="42"/>
      <c r="SL141" s="42"/>
      <c r="SM141" s="42"/>
      <c r="SN141" s="42"/>
      <c r="SO141" s="42"/>
      <c r="SP141" s="42"/>
      <c r="SQ141" s="42"/>
      <c r="SR141" s="42"/>
      <c r="SS141" s="42"/>
      <c r="ST141" s="42"/>
      <c r="SU141" s="42"/>
      <c r="SV141" s="42"/>
      <c r="SW141" s="42"/>
      <c r="SX141" s="42"/>
      <c r="SY141" s="42"/>
      <c r="SZ141" s="42"/>
      <c r="TA141" s="42"/>
      <c r="TB141" s="42"/>
      <c r="TC141" s="42"/>
      <c r="TD141" s="42"/>
      <c r="TE141" s="42"/>
      <c r="TF141" s="42"/>
      <c r="TG141" s="42"/>
      <c r="TH141" s="42"/>
      <c r="TI141" s="42"/>
      <c r="TJ141" s="42"/>
      <c r="TK141" s="42"/>
      <c r="TL141" s="42"/>
      <c r="TM141" s="42"/>
      <c r="TN141" s="42"/>
      <c r="TO141" s="42"/>
      <c r="TP141" s="42"/>
      <c r="TQ141" s="42"/>
      <c r="TR141" s="42"/>
      <c r="TS141" s="42"/>
      <c r="TT141" s="42"/>
      <c r="TU141" s="42"/>
      <c r="TV141" s="42"/>
      <c r="TW141" s="42"/>
      <c r="TX141" s="42"/>
      <c r="TY141" s="42"/>
      <c r="TZ141" s="42"/>
      <c r="UA141" s="42"/>
      <c r="UB141" s="42"/>
      <c r="UC141" s="42"/>
      <c r="UD141" s="42"/>
      <c r="UE141" s="42"/>
      <c r="UF141" s="42"/>
      <c r="UG141" s="42"/>
      <c r="UH141" s="42"/>
      <c r="UI141" s="42"/>
      <c r="UJ141" s="42"/>
      <c r="UK141" s="42"/>
      <c r="UL141" s="42"/>
      <c r="UM141" s="42"/>
      <c r="UN141" s="42"/>
      <c r="UO141" s="42"/>
      <c r="UP141" s="42"/>
      <c r="UQ141" s="42"/>
      <c r="UR141" s="42"/>
      <c r="US141" s="42"/>
      <c r="UT141" s="42"/>
      <c r="UU141" s="42"/>
      <c r="UV141" s="42"/>
      <c r="UW141" s="42"/>
      <c r="UX141" s="42"/>
      <c r="UY141" s="42"/>
      <c r="UZ141" s="42"/>
      <c r="VA141" s="42"/>
      <c r="VB141" s="42"/>
      <c r="VC141" s="42"/>
      <c r="VD141" s="42"/>
      <c r="VE141" s="42"/>
      <c r="VF141" s="42"/>
      <c r="VG141" s="42"/>
      <c r="VH141" s="42"/>
      <c r="VI141" s="42"/>
      <c r="VJ141" s="42"/>
      <c r="VK141" s="42"/>
      <c r="VL141" s="42"/>
      <c r="VM141" s="42"/>
      <c r="VN141" s="42"/>
      <c r="VO141" s="42"/>
      <c r="VP141" s="42"/>
      <c r="VQ141" s="42"/>
      <c r="VR141" s="42"/>
      <c r="VS141" s="42"/>
      <c r="VT141" s="42"/>
      <c r="VU141" s="42"/>
      <c r="VV141" s="42"/>
      <c r="VW141" s="42"/>
      <c r="VX141" s="42"/>
      <c r="VY141" s="42"/>
      <c r="VZ141" s="42"/>
      <c r="WA141" s="42"/>
      <c r="WB141" s="42"/>
      <c r="WC141" s="42"/>
      <c r="WD141" s="42"/>
      <c r="WE141" s="42"/>
      <c r="WF141" s="42"/>
      <c r="WG141" s="42"/>
      <c r="WH141" s="42"/>
      <c r="WI141" s="42"/>
      <c r="WJ141" s="42"/>
      <c r="WK141" s="42"/>
      <c r="WL141" s="42"/>
      <c r="WM141" s="42"/>
      <c r="WN141" s="42"/>
      <c r="WO141" s="42"/>
      <c r="WP141" s="42"/>
      <c r="WQ141" s="42"/>
      <c r="WR141" s="42"/>
      <c r="WS141" s="42"/>
      <c r="WT141" s="42"/>
      <c r="WU141" s="42"/>
      <c r="WV141" s="42"/>
      <c r="WW141" s="42"/>
      <c r="WX141" s="42"/>
      <c r="WY141" s="42"/>
      <c r="WZ141" s="42"/>
      <c r="XA141" s="42"/>
      <c r="XB141" s="42"/>
      <c r="XC141" s="42"/>
      <c r="XD141" s="42"/>
      <c r="XE141" s="42"/>
      <c r="XF141" s="42"/>
      <c r="XG141" s="42"/>
      <c r="XH141" s="42"/>
      <c r="XI141" s="42"/>
      <c r="XJ141" s="42"/>
      <c r="XK141" s="42"/>
      <c r="XL141" s="42"/>
      <c r="XM141" s="42"/>
      <c r="XN141" s="42"/>
      <c r="XO141" s="42"/>
      <c r="XP141" s="42"/>
      <c r="XQ141" s="42"/>
      <c r="XR141" s="42"/>
      <c r="XS141" s="42"/>
      <c r="XT141" s="42"/>
      <c r="XU141" s="42"/>
      <c r="XV141" s="42"/>
      <c r="XW141" s="42"/>
      <c r="XX141" s="42"/>
      <c r="XY141" s="42"/>
      <c r="XZ141" s="42"/>
      <c r="YA141" s="42"/>
      <c r="YB141" s="42"/>
      <c r="YC141" s="42"/>
      <c r="YD141" s="42"/>
      <c r="YE141" s="42"/>
      <c r="YF141" s="42"/>
      <c r="YG141" s="42"/>
      <c r="YH141" s="42"/>
      <c r="YI141" s="42"/>
      <c r="YJ141" s="42"/>
      <c r="YK141" s="42"/>
      <c r="YL141" s="42"/>
      <c r="YM141" s="42"/>
      <c r="YN141" s="42"/>
      <c r="YO141" s="42"/>
      <c r="YP141" s="42"/>
      <c r="YQ141" s="42"/>
      <c r="YR141" s="42"/>
      <c r="YS141" s="42"/>
      <c r="YT141" s="42"/>
      <c r="YU141" s="42"/>
      <c r="YV141" s="42"/>
      <c r="YW141" s="42"/>
      <c r="YX141" s="42"/>
      <c r="YY141" s="42"/>
      <c r="YZ141" s="42"/>
      <c r="ZA141" s="42"/>
      <c r="ZB141" s="42"/>
      <c r="ZC141" s="42"/>
      <c r="ZD141" s="42"/>
      <c r="ZE141" s="42"/>
      <c r="ZF141" s="42"/>
      <c r="ZG141" s="42"/>
      <c r="ZH141" s="42"/>
      <c r="ZI141" s="42"/>
      <c r="ZJ141" s="42"/>
      <c r="ZK141" s="42"/>
      <c r="ZL141" s="42"/>
      <c r="ZM141" s="42"/>
      <c r="ZN141" s="42"/>
      <c r="ZO141" s="42"/>
      <c r="ZP141" s="42"/>
      <c r="ZQ141" s="42"/>
      <c r="ZR141" s="42"/>
      <c r="ZS141" s="42"/>
      <c r="ZT141" s="42"/>
      <c r="ZU141" s="42"/>
      <c r="ZV141" s="42"/>
      <c r="ZW141" s="42"/>
      <c r="ZX141" s="42"/>
      <c r="ZY141" s="42"/>
      <c r="ZZ141" s="42"/>
      <c r="AAA141" s="42"/>
      <c r="AAB141" s="42"/>
      <c r="AAC141" s="42"/>
      <c r="AAD141" s="42"/>
      <c r="AAE141" s="42"/>
      <c r="AAF141" s="42"/>
      <c r="AAG141" s="42"/>
      <c r="AAH141" s="42"/>
      <c r="AAI141" s="42"/>
      <c r="AAJ141" s="42"/>
      <c r="AAK141" s="42"/>
      <c r="AAL141" s="42"/>
      <c r="AAM141" s="42"/>
      <c r="AAN141" s="42"/>
      <c r="AAO141" s="42"/>
      <c r="AAP141" s="42"/>
      <c r="AAQ141" s="42"/>
      <c r="AAR141" s="42"/>
      <c r="AAS141" s="42"/>
      <c r="AAT141" s="42"/>
      <c r="AAU141" s="42"/>
      <c r="AAV141" s="42"/>
      <c r="AAW141" s="42"/>
      <c r="AAX141" s="42"/>
      <c r="AAY141" s="42"/>
      <c r="AAZ141" s="42"/>
      <c r="ABA141" s="42"/>
      <c r="ABB141" s="42"/>
      <c r="ABC141" s="42"/>
      <c r="ABD141" s="42"/>
      <c r="ABE141" s="42"/>
      <c r="ABF141" s="42"/>
      <c r="ABG141" s="42"/>
      <c r="ABH141" s="42"/>
      <c r="ABI141" s="42"/>
      <c r="ABJ141" s="42"/>
      <c r="ABK141" s="42"/>
      <c r="ABL141" s="42"/>
      <c r="ABM141" s="42"/>
      <c r="ABN141" s="42"/>
      <c r="ABO141" s="42"/>
      <c r="ABP141" s="42"/>
      <c r="ABQ141" s="42"/>
      <c r="ABR141" s="42"/>
      <c r="ABS141" s="42"/>
      <c r="ABT141" s="42"/>
      <c r="ABU141" s="42"/>
      <c r="ABV141" s="42"/>
      <c r="ABW141" s="42"/>
      <c r="ABX141" s="42"/>
      <c r="ABY141" s="42"/>
      <c r="ABZ141" s="42"/>
      <c r="ACA141" s="42"/>
      <c r="ACB141" s="42"/>
      <c r="ACC141" s="42"/>
      <c r="ACD141" s="42"/>
      <c r="ACE141" s="42"/>
      <c r="ACF141" s="42"/>
      <c r="ACG141" s="42"/>
      <c r="ACH141" s="42"/>
      <c r="ACI141" s="42"/>
      <c r="ACJ141" s="42"/>
      <c r="ACK141" s="42"/>
      <c r="ACL141" s="42"/>
      <c r="ACM141" s="42"/>
      <c r="ACN141" s="42"/>
      <c r="ACO141" s="42"/>
      <c r="ACP141" s="42"/>
      <c r="ACQ141" s="42"/>
      <c r="ACR141" s="42"/>
      <c r="ACS141" s="42"/>
      <c r="ACT141" s="42"/>
      <c r="ACU141" s="42"/>
      <c r="ACV141" s="42"/>
      <c r="ACW141" s="42"/>
      <c r="ACX141" s="42"/>
      <c r="ACY141" s="42"/>
      <c r="ACZ141" s="42"/>
      <c r="ADA141" s="42"/>
      <c r="ADB141" s="42"/>
      <c r="ADC141" s="42"/>
      <c r="ADD141" s="42"/>
      <c r="ADE141" s="42"/>
      <c r="ADF141" s="42"/>
      <c r="ADG141" s="42"/>
      <c r="ADH141" s="42"/>
      <c r="ADI141" s="42"/>
      <c r="ADJ141" s="42"/>
      <c r="ADK141" s="42"/>
      <c r="ADL141" s="42"/>
      <c r="ADM141" s="42"/>
      <c r="ADN141" s="42"/>
      <c r="ADO141" s="42"/>
      <c r="ADP141" s="42"/>
      <c r="ADQ141" s="42"/>
      <c r="ADR141" s="42"/>
      <c r="ADS141" s="42"/>
      <c r="ADT141" s="42"/>
      <c r="ADU141" s="42"/>
      <c r="ADV141" s="42"/>
      <c r="ADW141" s="42"/>
      <c r="ADX141" s="42"/>
      <c r="ADY141" s="42"/>
      <c r="ADZ141" s="42"/>
      <c r="AEA141" s="42"/>
      <c r="AEB141" s="42"/>
      <c r="AEC141" s="42"/>
      <c r="AED141" s="42"/>
      <c r="AEE141" s="42"/>
      <c r="AEF141" s="42"/>
      <c r="AEG141" s="42"/>
      <c r="AEH141" s="42"/>
      <c r="AEI141" s="42"/>
      <c r="AEJ141" s="42"/>
      <c r="AEK141" s="42"/>
      <c r="AEL141" s="42"/>
      <c r="AEM141" s="42"/>
      <c r="AEN141" s="42"/>
      <c r="AEO141" s="42"/>
      <c r="AEP141" s="42"/>
      <c r="AEQ141" s="42"/>
      <c r="AER141" s="42"/>
      <c r="AES141" s="42"/>
      <c r="AET141" s="42"/>
      <c r="AEU141" s="42"/>
      <c r="AEV141" s="42"/>
      <c r="AEW141" s="42"/>
      <c r="AEX141" s="42"/>
      <c r="AEY141" s="42"/>
      <c r="AEZ141" s="42"/>
      <c r="AFA141" s="42"/>
      <c r="AFB141" s="42"/>
      <c r="AFC141" s="42"/>
      <c r="AFD141" s="42"/>
      <c r="AFE141" s="42"/>
      <c r="AFF141" s="42"/>
      <c r="AFG141" s="42"/>
      <c r="AFH141" s="42"/>
      <c r="AFI141" s="42"/>
      <c r="AFJ141" s="42"/>
      <c r="AFK141" s="42"/>
      <c r="AFL141" s="42"/>
      <c r="AFM141" s="42"/>
      <c r="AFN141" s="42"/>
      <c r="AFO141" s="42"/>
      <c r="AFP141" s="42"/>
      <c r="AFQ141" s="42"/>
      <c r="AFR141" s="42"/>
      <c r="AFS141" s="42"/>
      <c r="AFT141" s="42"/>
      <c r="AFU141" s="42"/>
      <c r="AFV141" s="42"/>
      <c r="AFW141" s="42"/>
      <c r="AFX141" s="42"/>
      <c r="AFY141" s="42"/>
      <c r="AFZ141" s="42"/>
      <c r="AGA141" s="42"/>
      <c r="AGB141" s="42"/>
      <c r="AGC141" s="42"/>
      <c r="AGD141" s="42"/>
      <c r="AGE141" s="42"/>
      <c r="AGF141" s="42"/>
      <c r="AGG141" s="42"/>
      <c r="AGH141" s="42"/>
      <c r="AGI141" s="42"/>
      <c r="AGJ141" s="42"/>
      <c r="AGK141" s="42"/>
      <c r="AGL141" s="42"/>
      <c r="AGM141" s="42"/>
      <c r="AGN141" s="42"/>
      <c r="AGO141" s="42"/>
      <c r="AGP141" s="42"/>
      <c r="AGQ141" s="42"/>
      <c r="AGR141" s="42"/>
      <c r="AGS141" s="42"/>
      <c r="AGT141" s="42"/>
      <c r="AGU141" s="42"/>
      <c r="AGV141" s="42"/>
      <c r="AGW141" s="42"/>
      <c r="AGX141" s="42"/>
      <c r="AGY141" s="42"/>
      <c r="AGZ141" s="42"/>
      <c r="AHA141" s="42"/>
      <c r="AHB141" s="42"/>
      <c r="AHC141" s="42"/>
      <c r="AHD141" s="42"/>
      <c r="AHE141" s="42"/>
      <c r="AHF141" s="42"/>
      <c r="AHG141" s="42"/>
      <c r="AHH141" s="42"/>
      <c r="AHI141" s="42"/>
      <c r="AHJ141" s="42"/>
      <c r="AHK141" s="42"/>
      <c r="AHL141" s="42"/>
      <c r="AHM141" s="42"/>
      <c r="AHN141" s="42"/>
      <c r="AHO141" s="42"/>
      <c r="AHP141" s="42"/>
      <c r="AHQ141" s="42"/>
      <c r="AHR141" s="42"/>
      <c r="AHS141" s="42"/>
      <c r="AHT141" s="42"/>
      <c r="AHU141" s="42"/>
      <c r="AHV141" s="42"/>
      <c r="AHW141" s="42"/>
      <c r="AHX141" s="42"/>
      <c r="AHY141" s="42"/>
      <c r="AHZ141" s="42"/>
      <c r="AIA141" s="42"/>
      <c r="AIB141" s="42"/>
      <c r="AIC141" s="42"/>
      <c r="AID141" s="42"/>
      <c r="AIE141" s="42"/>
      <c r="AIF141" s="42"/>
      <c r="AIG141" s="42"/>
      <c r="AIH141" s="42"/>
      <c r="AII141" s="42"/>
      <c r="AIJ141" s="42"/>
      <c r="AIK141" s="42"/>
      <c r="AIL141" s="42"/>
      <c r="AIM141" s="42"/>
      <c r="AIN141" s="42"/>
      <c r="AIO141" s="42"/>
      <c r="AIP141" s="42"/>
      <c r="AIQ141" s="42"/>
      <c r="AIR141" s="42"/>
      <c r="AIS141" s="42"/>
      <c r="AIT141" s="42"/>
      <c r="AIU141" s="42"/>
      <c r="AIV141" s="42"/>
      <c r="AIW141" s="42"/>
      <c r="AIX141" s="42"/>
      <c r="AIY141" s="42"/>
      <c r="AIZ141" s="42"/>
      <c r="AJA141" s="42"/>
      <c r="AJB141" s="42"/>
      <c r="AJC141" s="42"/>
      <c r="AJD141" s="42"/>
      <c r="AJE141" s="42"/>
      <c r="AJF141" s="42"/>
      <c r="AJG141" s="42"/>
      <c r="AJH141" s="42"/>
      <c r="AJI141" s="42"/>
      <c r="AJJ141" s="42"/>
      <c r="AJK141" s="42"/>
      <c r="AJL141" s="42"/>
      <c r="AJM141" s="42"/>
      <c r="AJN141" s="42"/>
      <c r="AJO141" s="42"/>
      <c r="AJP141" s="42"/>
      <c r="AJQ141" s="42"/>
      <c r="AJR141" s="42"/>
      <c r="AJS141" s="42"/>
      <c r="AJT141" s="42"/>
      <c r="AJU141" s="42"/>
      <c r="AJV141" s="42"/>
      <c r="AJW141" s="42"/>
      <c r="AJX141" s="42"/>
      <c r="AJY141" s="42"/>
      <c r="AJZ141" s="42"/>
      <c r="AKA141" s="42"/>
      <c r="AKB141" s="42"/>
      <c r="AKC141" s="42"/>
      <c r="AKD141" s="42"/>
      <c r="AKE141" s="42"/>
      <c r="AKF141" s="42"/>
      <c r="AKG141" s="42"/>
      <c r="AKH141" s="42"/>
      <c r="AKI141" s="42"/>
      <c r="AKJ141" s="42"/>
      <c r="AKK141" s="42"/>
      <c r="AKL141" s="42"/>
      <c r="AKM141" s="42"/>
      <c r="AKN141" s="42"/>
      <c r="AKO141" s="42"/>
      <c r="AKP141" s="42"/>
      <c r="AKQ141" s="42"/>
      <c r="AKR141" s="42"/>
      <c r="AKS141" s="42"/>
      <c r="AKT141" s="42"/>
      <c r="AKU141" s="42"/>
      <c r="AKV141" s="42"/>
      <c r="AKW141" s="42"/>
      <c r="AKX141" s="42"/>
      <c r="AKY141" s="42"/>
      <c r="AKZ141" s="42"/>
      <c r="ALA141" s="42"/>
      <c r="ALB141" s="42"/>
      <c r="ALC141" s="42"/>
      <c r="ALD141" s="42"/>
      <c r="ALE141" s="42"/>
      <c r="ALF141" s="42"/>
      <c r="ALG141" s="42"/>
      <c r="ALH141" s="42"/>
      <c r="ALI141" s="42"/>
      <c r="ALJ141" s="42"/>
      <c r="ALK141" s="42"/>
      <c r="ALL141" s="42"/>
      <c r="ALM141" s="42"/>
      <c r="ALN141" s="42"/>
      <c r="ALO141" s="42"/>
      <c r="ALP141" s="42"/>
      <c r="ALQ141" s="42"/>
      <c r="ALR141" s="42"/>
      <c r="ALS141" s="42"/>
      <c r="ALT141" s="42"/>
      <c r="ALU141" s="42"/>
      <c r="ALV141" s="42"/>
      <c r="ALW141" s="42"/>
      <c r="ALX141" s="42"/>
      <c r="ALY141" s="42"/>
      <c r="ALZ141" s="42"/>
      <c r="AMA141" s="42"/>
      <c r="AMB141" s="42"/>
      <c r="AMC141" s="42"/>
      <c r="AMD141" s="42"/>
      <c r="AME141" s="42"/>
      <c r="AMF141" s="42"/>
      <c r="AMG141" s="42"/>
      <c r="AMH141" s="42"/>
      <c r="AMI141" s="42"/>
      <c r="AMJ141" s="42"/>
      <c r="AMK141" s="42"/>
      <c r="AML141" s="42"/>
      <c r="AMM141" s="42"/>
      <c r="AMN141" s="42"/>
      <c r="AMO141" s="42"/>
      <c r="AMP141" s="42"/>
      <c r="AMQ141" s="42"/>
      <c r="AMR141" s="42"/>
      <c r="AMS141" s="42"/>
      <c r="AMT141" s="42"/>
      <c r="AMU141" s="42"/>
      <c r="AMV141" s="42"/>
      <c r="AMW141" s="42"/>
      <c r="AMX141" s="42"/>
      <c r="AMY141" s="42"/>
      <c r="AMZ141" s="42"/>
      <c r="ANA141" s="42"/>
      <c r="ANB141" s="42"/>
      <c r="ANC141" s="42"/>
      <c r="AND141" s="42"/>
      <c r="ANE141" s="42"/>
      <c r="ANF141" s="42"/>
      <c r="ANG141" s="42"/>
      <c r="ANH141" s="42"/>
      <c r="ANI141" s="42"/>
      <c r="ANJ141" s="42"/>
      <c r="ANK141" s="42"/>
      <c r="ANL141" s="42"/>
      <c r="ANM141" s="42"/>
      <c r="ANN141" s="42"/>
      <c r="ANO141" s="42"/>
      <c r="ANP141" s="42"/>
      <c r="ANQ141" s="42"/>
      <c r="ANR141" s="42"/>
      <c r="ANS141" s="42"/>
      <c r="ANT141" s="42"/>
      <c r="ANU141" s="42"/>
      <c r="ANV141" s="42"/>
      <c r="ANW141" s="42"/>
      <c r="ANX141" s="42"/>
      <c r="ANY141" s="42"/>
      <c r="ANZ141" s="42"/>
      <c r="AOA141" s="42"/>
      <c r="AOB141" s="42"/>
      <c r="AOC141" s="42"/>
      <c r="AOD141" s="42"/>
      <c r="AOE141" s="42"/>
      <c r="AOF141" s="42"/>
      <c r="AOG141" s="42"/>
      <c r="AOH141" s="42"/>
      <c r="AOI141" s="42"/>
      <c r="AOJ141" s="42"/>
      <c r="AOK141" s="42"/>
      <c r="AOL141" s="42"/>
      <c r="AOM141" s="42"/>
      <c r="AON141" s="42"/>
      <c r="AOO141" s="42"/>
      <c r="AOP141" s="42"/>
      <c r="AOQ141" s="42"/>
      <c r="AOR141" s="42"/>
      <c r="AOS141" s="42"/>
      <c r="AOT141" s="42"/>
      <c r="AOU141" s="42"/>
      <c r="AOV141" s="42"/>
      <c r="AOW141" s="42"/>
      <c r="AOX141" s="42"/>
      <c r="AOY141" s="42"/>
      <c r="AOZ141" s="42"/>
      <c r="APA141" s="42"/>
      <c r="APB141" s="42"/>
      <c r="APC141" s="42"/>
      <c r="APD141" s="42"/>
      <c r="APE141" s="42"/>
      <c r="APF141" s="42"/>
      <c r="APG141" s="42"/>
      <c r="APH141" s="42"/>
      <c r="API141" s="42"/>
      <c r="APJ141" s="42"/>
      <c r="APK141" s="42"/>
      <c r="APL141" s="42"/>
      <c r="APM141" s="42"/>
      <c r="APN141" s="42"/>
      <c r="APO141" s="42"/>
      <c r="APP141" s="42"/>
      <c r="APQ141" s="42"/>
      <c r="APR141" s="42"/>
      <c r="APS141" s="42"/>
      <c r="APT141" s="42"/>
      <c r="APU141" s="42"/>
      <c r="APV141" s="42"/>
      <c r="APW141" s="42"/>
      <c r="APX141" s="42"/>
      <c r="APY141" s="42"/>
      <c r="APZ141" s="42"/>
      <c r="AQA141" s="42"/>
      <c r="AQB141" s="42"/>
      <c r="AQC141" s="42"/>
      <c r="AQD141" s="42"/>
      <c r="AQE141" s="42"/>
      <c r="AQF141" s="42"/>
      <c r="AQG141" s="42"/>
      <c r="AQH141" s="42"/>
      <c r="AQI141" s="42"/>
      <c r="AQJ141" s="42"/>
      <c r="AQK141" s="42"/>
      <c r="AQL141" s="42"/>
      <c r="AQM141" s="42"/>
      <c r="AQN141" s="42"/>
      <c r="AQO141" s="42"/>
      <c r="AQP141" s="42"/>
      <c r="AQQ141" s="42"/>
      <c r="AQR141" s="42"/>
      <c r="AQS141" s="42"/>
      <c r="AQT141" s="42"/>
      <c r="AQU141" s="42"/>
      <c r="AQV141" s="42"/>
      <c r="AQW141" s="42"/>
      <c r="AQX141" s="42"/>
      <c r="AQY141" s="42"/>
      <c r="AQZ141" s="42"/>
      <c r="ARA141" s="42"/>
      <c r="ARB141" s="42"/>
      <c r="ARC141" s="42"/>
      <c r="ARD141" s="42"/>
      <c r="ARE141" s="42"/>
      <c r="ARF141" s="42"/>
      <c r="ARG141" s="42"/>
      <c r="ARH141" s="42"/>
      <c r="ARI141" s="42"/>
      <c r="ARJ141" s="42"/>
      <c r="ARK141" s="42"/>
      <c r="ARL141" s="42"/>
      <c r="ARM141" s="42"/>
      <c r="ARN141" s="42"/>
      <c r="ARO141" s="42"/>
      <c r="ARP141" s="42"/>
      <c r="ARQ141" s="42"/>
      <c r="ARR141" s="42"/>
      <c r="ARS141" s="42"/>
      <c r="ART141" s="42"/>
      <c r="ARU141" s="42"/>
      <c r="ARV141" s="42"/>
      <c r="ARW141" s="42"/>
      <c r="ARX141" s="42"/>
      <c r="ARY141" s="42"/>
      <c r="ARZ141" s="42"/>
      <c r="ASA141" s="42"/>
      <c r="ASB141" s="42"/>
      <c r="ASC141" s="42"/>
      <c r="ASD141" s="42"/>
      <c r="ASE141" s="42"/>
      <c r="ASF141" s="42"/>
      <c r="ASG141" s="42"/>
      <c r="ASH141" s="42"/>
      <c r="ASI141" s="42"/>
      <c r="ASJ141" s="42"/>
      <c r="ASK141" s="42"/>
      <c r="ASL141" s="42"/>
      <c r="ASM141" s="42"/>
      <c r="ASN141" s="42"/>
      <c r="ASO141" s="42"/>
      <c r="ASP141" s="42"/>
      <c r="ASQ141" s="42"/>
      <c r="ASR141" s="42"/>
      <c r="ASS141" s="42"/>
      <c r="AST141" s="42"/>
      <c r="ASU141" s="42"/>
      <c r="ASV141" s="42"/>
      <c r="ASW141" s="42"/>
      <c r="ASX141" s="42"/>
      <c r="ASY141" s="42"/>
      <c r="ASZ141" s="42"/>
      <c r="ATA141" s="42"/>
      <c r="ATB141" s="42"/>
      <c r="ATC141" s="42"/>
      <c r="ATD141" s="42"/>
      <c r="ATE141" s="42"/>
      <c r="ATF141" s="42"/>
      <c r="ATG141" s="42"/>
      <c r="ATH141" s="42"/>
      <c r="ATI141" s="42"/>
      <c r="ATJ141" s="42"/>
      <c r="ATK141" s="42"/>
      <c r="ATL141" s="42"/>
      <c r="ATM141" s="42"/>
      <c r="ATN141" s="42"/>
      <c r="ATO141" s="42"/>
      <c r="ATP141" s="42"/>
      <c r="ATQ141" s="42"/>
      <c r="ATR141" s="42"/>
      <c r="ATS141" s="42"/>
      <c r="ATT141" s="42"/>
      <c r="ATU141" s="42"/>
      <c r="ATV141" s="42"/>
      <c r="ATW141" s="42"/>
      <c r="ATX141" s="42"/>
      <c r="ATY141" s="42"/>
      <c r="ATZ141" s="42"/>
      <c r="AUA141" s="42"/>
      <c r="AUB141" s="42"/>
      <c r="AUC141" s="42"/>
      <c r="AUD141" s="42"/>
      <c r="AUE141" s="42"/>
      <c r="AUF141" s="42"/>
      <c r="AUG141" s="42"/>
      <c r="AUH141" s="42"/>
      <c r="AUI141" s="42"/>
      <c r="AUJ141" s="42"/>
      <c r="AUK141" s="42"/>
      <c r="AUL141" s="42"/>
      <c r="AUM141" s="42"/>
      <c r="AUN141" s="42"/>
      <c r="AUO141" s="42"/>
      <c r="AUP141" s="42"/>
      <c r="AUQ141" s="42"/>
      <c r="AUR141" s="42"/>
      <c r="AUS141" s="42"/>
      <c r="AUT141" s="42"/>
      <c r="AUU141" s="42"/>
      <c r="AUV141" s="42"/>
      <c r="AUW141" s="42"/>
      <c r="AUX141" s="42"/>
      <c r="AUY141" s="42"/>
      <c r="AUZ141" s="42"/>
      <c r="AVA141" s="42"/>
      <c r="AVB141" s="42"/>
      <c r="AVC141" s="42"/>
      <c r="AVD141" s="42"/>
      <c r="AVE141" s="42"/>
      <c r="AVF141" s="42"/>
      <c r="AVG141" s="42"/>
      <c r="AVH141" s="42"/>
      <c r="AVI141" s="42"/>
      <c r="AVJ141" s="42"/>
      <c r="AVK141" s="42"/>
      <c r="AVL141" s="42"/>
      <c r="AVM141" s="42"/>
      <c r="AVN141" s="42"/>
      <c r="AVO141" s="42"/>
      <c r="AVP141" s="42"/>
      <c r="AVQ141" s="42"/>
      <c r="AVR141" s="42"/>
      <c r="AVS141" s="42"/>
      <c r="AVT141" s="42"/>
      <c r="AVU141" s="42"/>
      <c r="AVV141" s="42"/>
      <c r="AVW141" s="42"/>
      <c r="AVX141" s="42"/>
      <c r="AVY141" s="42"/>
      <c r="AVZ141" s="42"/>
      <c r="AWA141" s="42"/>
      <c r="AWB141" s="42"/>
      <c r="AWC141" s="42"/>
      <c r="AWD141" s="42"/>
      <c r="AWE141" s="42"/>
      <c r="AWF141" s="42"/>
      <c r="AWG141" s="42"/>
      <c r="AWH141" s="42"/>
      <c r="AWI141" s="42"/>
      <c r="AWJ141" s="42"/>
      <c r="AWK141" s="42"/>
      <c r="AWL141" s="42"/>
      <c r="AWM141" s="42"/>
      <c r="AWN141" s="42"/>
      <c r="AWO141" s="42"/>
      <c r="AWP141" s="42"/>
      <c r="AWQ141" s="42"/>
      <c r="AWR141" s="42"/>
      <c r="AWS141" s="42"/>
      <c r="AWT141" s="42"/>
      <c r="AWU141" s="42"/>
      <c r="AWV141" s="42"/>
      <c r="AWW141" s="42"/>
      <c r="AWX141" s="42"/>
      <c r="AWY141" s="42"/>
      <c r="AWZ141" s="42"/>
      <c r="AXA141" s="42"/>
      <c r="AXB141" s="42"/>
      <c r="AXC141" s="42"/>
      <c r="AXD141" s="42"/>
      <c r="AXE141" s="42"/>
      <c r="AXF141" s="42"/>
      <c r="AXG141" s="42"/>
      <c r="AXH141" s="42"/>
      <c r="AXI141" s="42"/>
      <c r="AXJ141" s="42"/>
      <c r="AXK141" s="42"/>
      <c r="AXL141" s="42"/>
      <c r="AXM141" s="42"/>
      <c r="AXN141" s="42"/>
      <c r="AXO141" s="42"/>
      <c r="AXP141" s="42"/>
      <c r="AXQ141" s="42"/>
      <c r="AXR141" s="42"/>
      <c r="AXS141" s="42"/>
      <c r="AXT141" s="42"/>
      <c r="AXU141" s="42"/>
      <c r="AXV141" s="42"/>
      <c r="AXW141" s="42"/>
      <c r="AXX141" s="42"/>
      <c r="AXY141" s="42"/>
      <c r="AXZ141" s="42"/>
      <c r="AYA141" s="42"/>
      <c r="AYB141" s="42"/>
      <c r="AYC141" s="42"/>
      <c r="AYD141" s="42"/>
      <c r="AYE141" s="42"/>
      <c r="AYF141" s="42"/>
      <c r="AYG141" s="42"/>
      <c r="AYH141" s="42"/>
      <c r="AYI141" s="42"/>
      <c r="AYJ141" s="42"/>
      <c r="AYK141" s="42"/>
      <c r="AYL141" s="42"/>
      <c r="AYM141" s="42"/>
      <c r="AYN141" s="42"/>
      <c r="AYO141" s="42"/>
      <c r="AYP141" s="42"/>
      <c r="AYQ141" s="42"/>
      <c r="AYR141" s="42"/>
      <c r="AYS141" s="42"/>
      <c r="AYT141" s="42"/>
      <c r="AYU141" s="42"/>
      <c r="AYV141" s="42"/>
      <c r="AYW141" s="42"/>
      <c r="AYX141" s="42"/>
      <c r="AYY141" s="42"/>
      <c r="AYZ141" s="42"/>
      <c r="AZA141" s="42"/>
      <c r="AZB141" s="42"/>
      <c r="AZC141" s="42"/>
      <c r="AZD141" s="42"/>
      <c r="AZE141" s="42"/>
      <c r="AZF141" s="42"/>
      <c r="AZG141" s="42"/>
      <c r="AZH141" s="42"/>
      <c r="AZI141" s="42"/>
      <c r="AZJ141" s="42"/>
      <c r="AZK141" s="42"/>
      <c r="AZL141" s="42"/>
      <c r="AZM141" s="42"/>
      <c r="AZN141" s="42"/>
      <c r="AZO141" s="42"/>
      <c r="AZP141" s="42"/>
      <c r="AZQ141" s="42"/>
      <c r="AZR141" s="42"/>
      <c r="AZS141" s="42"/>
      <c r="AZT141" s="42"/>
      <c r="AZU141" s="42"/>
      <c r="AZV141" s="42"/>
      <c r="AZW141" s="42"/>
      <c r="AZX141" s="42"/>
      <c r="AZY141" s="42"/>
      <c r="AZZ141" s="42"/>
      <c r="BAA141" s="42"/>
      <c r="BAB141" s="42"/>
      <c r="BAC141" s="42"/>
      <c r="BAD141" s="42"/>
      <c r="BAE141" s="42"/>
      <c r="BAF141" s="42"/>
      <c r="BAG141" s="42"/>
      <c r="BAH141" s="42"/>
      <c r="BAI141" s="42"/>
      <c r="BAJ141" s="42"/>
      <c r="BAK141" s="42"/>
      <c r="BAL141" s="42"/>
      <c r="BAM141" s="42"/>
      <c r="BAN141" s="42"/>
      <c r="BAO141" s="42"/>
      <c r="BAP141" s="42"/>
      <c r="BAQ141" s="42"/>
      <c r="BAR141" s="42"/>
      <c r="BAS141" s="42"/>
      <c r="BAT141" s="42"/>
      <c r="BAU141" s="42"/>
      <c r="BAV141" s="42"/>
      <c r="BAW141" s="42"/>
      <c r="BAX141" s="42"/>
      <c r="BAY141" s="42"/>
      <c r="BAZ141" s="42"/>
      <c r="BBA141" s="42"/>
      <c r="BBB141" s="42"/>
      <c r="BBC141" s="42"/>
      <c r="BBD141" s="42"/>
      <c r="BBE141" s="42"/>
      <c r="BBF141" s="42"/>
      <c r="BBG141" s="42"/>
      <c r="BBH141" s="42"/>
      <c r="BBI141" s="42"/>
      <c r="BBJ141" s="42"/>
      <c r="BBK141" s="42"/>
      <c r="BBL141" s="42"/>
      <c r="BBM141" s="42"/>
      <c r="BBN141" s="42"/>
      <c r="BBO141" s="42"/>
      <c r="BBP141" s="42"/>
      <c r="BBQ141" s="42"/>
      <c r="BBR141" s="42"/>
      <c r="BBS141" s="42"/>
      <c r="BBT141" s="42"/>
      <c r="BBU141" s="42"/>
      <c r="BBV141" s="42"/>
      <c r="BBW141" s="42"/>
      <c r="BBX141" s="42"/>
      <c r="BBY141" s="42"/>
      <c r="BBZ141" s="42"/>
      <c r="BCA141" s="42"/>
      <c r="BCB141" s="42"/>
      <c r="BCC141" s="42"/>
      <c r="BCD141" s="42"/>
      <c r="BCE141" s="42"/>
      <c r="BCF141" s="42"/>
      <c r="BCG141" s="42"/>
      <c r="BCH141" s="42"/>
      <c r="BCI141" s="42"/>
      <c r="BCJ141" s="42"/>
      <c r="BCK141" s="42"/>
      <c r="BCL141" s="42"/>
      <c r="BCM141" s="42"/>
      <c r="BCN141" s="42"/>
      <c r="BCO141" s="42"/>
      <c r="BCP141" s="42"/>
      <c r="BCQ141" s="42"/>
      <c r="BCR141" s="42"/>
      <c r="BCS141" s="42"/>
      <c r="BCT141" s="42"/>
      <c r="BCU141" s="42"/>
      <c r="BCV141" s="42"/>
      <c r="BCW141" s="42"/>
      <c r="BCX141" s="42"/>
      <c r="BCY141" s="42"/>
      <c r="BCZ141" s="42"/>
      <c r="BDA141" s="42"/>
      <c r="BDB141" s="42"/>
      <c r="BDC141" s="42"/>
      <c r="BDD141" s="42"/>
      <c r="BDE141" s="42"/>
      <c r="BDF141" s="42"/>
      <c r="BDG141" s="42"/>
      <c r="BDH141" s="42"/>
      <c r="BDI141" s="42"/>
      <c r="BDJ141" s="42"/>
      <c r="BDK141" s="42"/>
      <c r="BDL141" s="42"/>
      <c r="BDM141" s="42"/>
      <c r="BDN141" s="42"/>
      <c r="BDO141" s="42"/>
      <c r="BDP141" s="42"/>
      <c r="BDQ141" s="42"/>
      <c r="BDR141" s="42"/>
      <c r="BDS141" s="42"/>
      <c r="BDT141" s="42"/>
      <c r="BDU141" s="42"/>
      <c r="BDV141" s="42"/>
      <c r="BDW141" s="42"/>
      <c r="BDX141" s="42"/>
      <c r="BDY141" s="42"/>
      <c r="BDZ141" s="42"/>
      <c r="BEA141" s="42"/>
      <c r="BEB141" s="42"/>
      <c r="BEC141" s="42"/>
      <c r="BED141" s="42"/>
      <c r="BEE141" s="42"/>
      <c r="BEF141" s="42"/>
      <c r="BEG141" s="42"/>
      <c r="BEH141" s="42"/>
      <c r="BEI141" s="42"/>
      <c r="BEJ141" s="42"/>
      <c r="BEK141" s="42"/>
      <c r="BEL141" s="42"/>
      <c r="BEM141" s="42"/>
      <c r="BEN141" s="42"/>
      <c r="BEO141" s="42"/>
      <c r="BEP141" s="42"/>
      <c r="BEQ141" s="42"/>
      <c r="BER141" s="42"/>
      <c r="BES141" s="42"/>
      <c r="BET141" s="42"/>
      <c r="BEU141" s="42"/>
      <c r="BEV141" s="42"/>
      <c r="BEW141" s="42"/>
      <c r="BEX141" s="42"/>
      <c r="BEY141" s="42"/>
      <c r="BEZ141" s="42"/>
      <c r="BFA141" s="42"/>
      <c r="BFB141" s="42"/>
      <c r="BFC141" s="42"/>
      <c r="BFD141" s="42"/>
      <c r="BFE141" s="42"/>
      <c r="BFF141" s="42"/>
      <c r="BFG141" s="42"/>
      <c r="BFH141" s="42"/>
      <c r="BFI141" s="42"/>
      <c r="BFJ141" s="42"/>
      <c r="BFK141" s="42"/>
      <c r="BFL141" s="42"/>
      <c r="BFM141" s="42"/>
      <c r="BFN141" s="42"/>
      <c r="BFO141" s="42"/>
      <c r="BFP141" s="42"/>
      <c r="BFQ141" s="42"/>
      <c r="BFR141" s="42"/>
      <c r="BFS141" s="42"/>
      <c r="BFT141" s="42"/>
      <c r="BFU141" s="42"/>
      <c r="BFV141" s="42"/>
      <c r="BFW141" s="42"/>
      <c r="BFX141" s="42"/>
      <c r="BFY141" s="42"/>
      <c r="BFZ141" s="42"/>
      <c r="BGA141" s="42"/>
      <c r="BGB141" s="42"/>
      <c r="BGC141" s="42"/>
      <c r="BGD141" s="42"/>
      <c r="BGE141" s="42"/>
      <c r="BGF141" s="42"/>
      <c r="BGG141" s="42"/>
      <c r="BGH141" s="42"/>
      <c r="BGI141" s="42"/>
      <c r="BGJ141" s="42"/>
      <c r="BGK141" s="42"/>
      <c r="BGL141" s="42"/>
      <c r="BGM141" s="42"/>
      <c r="BGN141" s="42"/>
      <c r="BGO141" s="42"/>
      <c r="BGP141" s="42"/>
      <c r="BGQ141" s="42"/>
      <c r="BGR141" s="42"/>
      <c r="BGS141" s="42"/>
      <c r="BGT141" s="42"/>
      <c r="BGU141" s="42"/>
      <c r="BGV141" s="42"/>
      <c r="BGW141" s="42"/>
      <c r="BGX141" s="42"/>
      <c r="BGY141" s="42"/>
      <c r="BGZ141" s="42"/>
      <c r="BHA141" s="42"/>
      <c r="BHB141" s="42"/>
      <c r="BHC141" s="42"/>
      <c r="BHD141" s="42"/>
      <c r="BHE141" s="42"/>
      <c r="BHF141" s="42"/>
      <c r="BHG141" s="42"/>
      <c r="BHH141" s="42"/>
      <c r="BHI141" s="42"/>
      <c r="BHJ141" s="42"/>
      <c r="BHK141" s="42"/>
      <c r="BHL141" s="42"/>
      <c r="BHM141" s="42"/>
      <c r="BHN141" s="42"/>
      <c r="BHO141" s="42"/>
      <c r="BHP141" s="42"/>
      <c r="BHQ141" s="42"/>
      <c r="BHR141" s="42"/>
      <c r="BHS141" s="42"/>
      <c r="BHT141" s="42"/>
      <c r="BHU141" s="42"/>
      <c r="BHV141" s="42"/>
      <c r="BHW141" s="42"/>
      <c r="BHX141" s="42"/>
      <c r="BHY141" s="42"/>
      <c r="BHZ141" s="42"/>
      <c r="BIA141" s="42"/>
      <c r="BIB141" s="42"/>
      <c r="BIC141" s="42"/>
      <c r="BID141" s="42"/>
      <c r="BIE141" s="42"/>
      <c r="BIF141" s="42"/>
      <c r="BIG141" s="42"/>
      <c r="BIH141" s="42"/>
      <c r="BII141" s="42"/>
      <c r="BIJ141" s="42"/>
      <c r="BIK141" s="42"/>
      <c r="BIL141" s="42"/>
      <c r="BIM141" s="42"/>
      <c r="BIN141" s="42"/>
      <c r="BIO141" s="42"/>
      <c r="BIP141" s="42"/>
      <c r="BIQ141" s="42"/>
      <c r="BIR141" s="42"/>
      <c r="BIS141" s="42"/>
      <c r="BIT141" s="42"/>
      <c r="BIU141" s="42"/>
      <c r="BIV141" s="42"/>
      <c r="BIW141" s="42"/>
      <c r="BIX141" s="42"/>
      <c r="BIY141" s="42"/>
      <c r="BIZ141" s="42"/>
      <c r="BJA141" s="42"/>
      <c r="BJB141" s="42"/>
      <c r="BJC141" s="42"/>
      <c r="BJD141" s="42"/>
      <c r="BJE141" s="42"/>
      <c r="BJF141" s="42"/>
      <c r="BJG141" s="42"/>
      <c r="BJH141" s="42"/>
      <c r="BJI141" s="42"/>
      <c r="BJJ141" s="42"/>
      <c r="BJK141" s="42"/>
      <c r="BJL141" s="42"/>
      <c r="BJM141" s="42"/>
      <c r="BJN141" s="42"/>
      <c r="BJO141" s="42"/>
      <c r="BJP141" s="42"/>
      <c r="BJQ141" s="42"/>
      <c r="BJR141" s="42"/>
      <c r="BJS141" s="42"/>
      <c r="BJT141" s="42"/>
      <c r="BJU141" s="42"/>
      <c r="BJV141" s="42"/>
      <c r="BJW141" s="42"/>
      <c r="BJX141" s="42"/>
      <c r="BJY141" s="42"/>
      <c r="BJZ141" s="42"/>
      <c r="BKA141" s="42"/>
      <c r="BKB141" s="42"/>
      <c r="BKC141" s="42"/>
      <c r="BKD141" s="42"/>
      <c r="BKE141" s="42"/>
      <c r="BKF141" s="42"/>
      <c r="BKG141" s="42"/>
      <c r="BKH141" s="42"/>
      <c r="BKI141" s="42"/>
      <c r="BKJ141" s="42"/>
      <c r="BKK141" s="42"/>
      <c r="BKL141" s="42"/>
      <c r="BKM141" s="42"/>
      <c r="BKN141" s="42"/>
      <c r="BKO141" s="42"/>
      <c r="BKP141" s="42"/>
      <c r="BKQ141" s="42"/>
      <c r="BKR141" s="42"/>
      <c r="BKS141" s="42"/>
      <c r="BKT141" s="42"/>
      <c r="BKU141" s="42"/>
      <c r="BKV141" s="42"/>
      <c r="BKW141" s="42"/>
      <c r="BKX141" s="42"/>
      <c r="BKY141" s="42"/>
      <c r="BKZ141" s="42"/>
      <c r="BLA141" s="42"/>
      <c r="BLB141" s="42"/>
      <c r="BLC141" s="42"/>
      <c r="BLD141" s="42"/>
      <c r="BLE141" s="42"/>
      <c r="BLF141" s="42"/>
      <c r="BLG141" s="42"/>
      <c r="BLH141" s="42"/>
      <c r="BLI141" s="42"/>
      <c r="BLJ141" s="42"/>
      <c r="BLK141" s="42"/>
      <c r="BLL141" s="42"/>
      <c r="BLM141" s="42"/>
      <c r="BLN141" s="42"/>
      <c r="BLO141" s="42"/>
      <c r="BLP141" s="42"/>
      <c r="BLQ141" s="42"/>
      <c r="BLR141" s="42"/>
      <c r="BLS141" s="42"/>
      <c r="BLT141" s="42"/>
      <c r="BLU141" s="42"/>
      <c r="BLV141" s="42"/>
      <c r="BLW141" s="42"/>
      <c r="BLX141" s="42"/>
      <c r="BLY141" s="42"/>
      <c r="BLZ141" s="42"/>
      <c r="BMA141" s="42"/>
      <c r="BMB141" s="42"/>
      <c r="BMC141" s="42"/>
      <c r="BMD141" s="42"/>
      <c r="BME141" s="42"/>
      <c r="BMF141" s="42"/>
      <c r="BMG141" s="42"/>
      <c r="BMH141" s="42"/>
      <c r="BMI141" s="42"/>
      <c r="BMJ141" s="42"/>
      <c r="BMK141" s="42"/>
      <c r="BML141" s="42"/>
      <c r="BMM141" s="42"/>
      <c r="BMN141" s="42"/>
      <c r="BMO141" s="42"/>
      <c r="BMP141" s="42"/>
      <c r="BMQ141" s="42"/>
      <c r="BMR141" s="42"/>
      <c r="BMS141" s="42"/>
      <c r="BMT141" s="42"/>
      <c r="BMU141" s="42"/>
      <c r="BMV141" s="42"/>
      <c r="BMW141" s="42"/>
      <c r="BMX141" s="42"/>
      <c r="BMY141" s="42"/>
      <c r="BMZ141" s="42"/>
      <c r="BNA141" s="42"/>
      <c r="BNB141" s="42"/>
      <c r="BNC141" s="42"/>
      <c r="BND141" s="42"/>
      <c r="BNE141" s="42"/>
      <c r="BNF141" s="42"/>
      <c r="BNG141" s="42"/>
      <c r="BNH141" s="42"/>
      <c r="BNI141" s="42"/>
      <c r="BNJ141" s="42"/>
      <c r="BNK141" s="42"/>
      <c r="BNL141" s="42"/>
      <c r="BNM141" s="42"/>
      <c r="BNN141" s="42"/>
      <c r="BNO141" s="42"/>
      <c r="BNP141" s="42"/>
      <c r="BNQ141" s="42"/>
      <c r="BNR141" s="42"/>
      <c r="BNS141" s="42"/>
      <c r="BNT141" s="42"/>
      <c r="BNU141" s="42"/>
      <c r="BNV141" s="42"/>
      <c r="BNW141" s="42"/>
      <c r="BNX141" s="42"/>
      <c r="BNY141" s="42"/>
      <c r="BNZ141" s="42"/>
      <c r="BOA141" s="42"/>
      <c r="BOB141" s="42"/>
      <c r="BOC141" s="42"/>
      <c r="BOD141" s="42"/>
      <c r="BOE141" s="42"/>
      <c r="BOF141" s="42"/>
      <c r="BOG141" s="42"/>
      <c r="BOH141" s="42"/>
      <c r="BOI141" s="42"/>
      <c r="BOJ141" s="42"/>
      <c r="BOK141" s="42"/>
      <c r="BOL141" s="42"/>
      <c r="BOM141" s="42"/>
      <c r="BON141" s="42"/>
      <c r="BOO141" s="42"/>
      <c r="BOP141" s="42"/>
      <c r="BOQ141" s="42"/>
      <c r="BOR141" s="42"/>
      <c r="BOS141" s="42"/>
      <c r="BOT141" s="42"/>
      <c r="BOU141" s="42"/>
      <c r="BOV141" s="42"/>
      <c r="BOW141" s="42"/>
      <c r="BOX141" s="42"/>
      <c r="BOY141" s="42"/>
      <c r="BOZ141" s="42"/>
      <c r="BPA141" s="42"/>
      <c r="BPB141" s="42"/>
      <c r="BPC141" s="42"/>
      <c r="BPD141" s="42"/>
      <c r="BPE141" s="42"/>
      <c r="BPF141" s="42"/>
      <c r="BPG141" s="42"/>
      <c r="BPH141" s="42"/>
      <c r="BPI141" s="42"/>
      <c r="BPJ141" s="42"/>
      <c r="BPK141" s="42"/>
      <c r="BPL141" s="42"/>
      <c r="BPM141" s="42"/>
      <c r="BPN141" s="42"/>
      <c r="BPO141" s="42"/>
      <c r="BPP141" s="42"/>
      <c r="BPQ141" s="42"/>
      <c r="BPR141" s="42"/>
      <c r="BPS141" s="42"/>
      <c r="BPT141" s="42"/>
      <c r="BPU141" s="42"/>
      <c r="BPV141" s="42"/>
      <c r="BPW141" s="42"/>
      <c r="BPX141" s="42"/>
      <c r="BPY141" s="42"/>
      <c r="BPZ141" s="42"/>
      <c r="BQA141" s="42"/>
      <c r="BQB141" s="42"/>
      <c r="BQC141" s="42"/>
      <c r="BQD141" s="42"/>
      <c r="BQE141" s="42"/>
      <c r="BQF141" s="42"/>
      <c r="BQG141" s="42"/>
      <c r="BQH141" s="42"/>
      <c r="BQI141" s="42"/>
      <c r="BQJ141" s="42"/>
      <c r="BQK141" s="42"/>
      <c r="BQL141" s="42"/>
      <c r="BQM141" s="42"/>
      <c r="BQN141" s="42"/>
      <c r="BQO141" s="42"/>
      <c r="BQP141" s="42"/>
      <c r="BQQ141" s="42"/>
      <c r="BQR141" s="42"/>
      <c r="BQS141" s="42"/>
      <c r="BQT141" s="42"/>
      <c r="BQU141" s="42"/>
      <c r="BQV141" s="42"/>
      <c r="BQW141" s="42"/>
      <c r="BQX141" s="42"/>
      <c r="BQY141" s="42"/>
      <c r="BQZ141" s="42"/>
      <c r="BRA141" s="42"/>
      <c r="BRB141" s="42"/>
      <c r="BRC141" s="42"/>
      <c r="BRD141" s="42"/>
      <c r="BRE141" s="42"/>
      <c r="BRF141" s="42"/>
      <c r="BRG141" s="42"/>
      <c r="BRH141" s="42"/>
      <c r="BRI141" s="42"/>
      <c r="BRJ141" s="42"/>
      <c r="BRK141" s="42"/>
      <c r="BRL141" s="42"/>
      <c r="BRM141" s="42"/>
      <c r="BRN141" s="42"/>
      <c r="BRO141" s="42"/>
      <c r="BRP141" s="42"/>
      <c r="BRQ141" s="42"/>
      <c r="BRR141" s="42"/>
      <c r="BRS141" s="42"/>
      <c r="BRT141" s="42"/>
      <c r="BRU141" s="42"/>
      <c r="BRV141" s="42"/>
      <c r="BRW141" s="42"/>
      <c r="BRX141" s="42"/>
      <c r="BRY141" s="42"/>
      <c r="BRZ141" s="42"/>
      <c r="BSA141" s="42"/>
      <c r="BSB141" s="42"/>
      <c r="BSC141" s="42"/>
      <c r="BSD141" s="42"/>
      <c r="BSE141" s="42"/>
      <c r="BSF141" s="42"/>
      <c r="BSG141" s="42"/>
      <c r="BSH141" s="42"/>
      <c r="BSI141" s="42"/>
      <c r="BSJ141" s="42"/>
      <c r="BSK141" s="42"/>
      <c r="BSL141" s="42"/>
      <c r="BSM141" s="42"/>
      <c r="BSN141" s="42"/>
      <c r="BSO141" s="42"/>
      <c r="BSP141" s="42"/>
      <c r="BSQ141" s="42"/>
      <c r="BSR141" s="42"/>
      <c r="BSS141" s="42"/>
      <c r="BST141" s="42"/>
      <c r="BSU141" s="42"/>
      <c r="BSV141" s="42"/>
      <c r="BSW141" s="42"/>
      <c r="BSX141" s="42"/>
      <c r="BSY141" s="42"/>
      <c r="BSZ141" s="42"/>
      <c r="BTA141" s="42"/>
      <c r="BTB141" s="42"/>
      <c r="BTC141" s="42"/>
      <c r="BTD141" s="42"/>
      <c r="BTE141" s="42"/>
      <c r="BTF141" s="42"/>
      <c r="BTG141" s="42"/>
      <c r="BTH141" s="42"/>
      <c r="BTI141" s="42"/>
      <c r="BTJ141" s="42"/>
      <c r="BTK141" s="42"/>
      <c r="BTL141" s="42"/>
      <c r="BTM141" s="42"/>
      <c r="BTN141" s="42"/>
      <c r="BTO141" s="42"/>
      <c r="BTP141" s="42"/>
      <c r="BTQ141" s="42"/>
      <c r="BTR141" s="42"/>
      <c r="BTS141" s="42"/>
      <c r="BTT141" s="42"/>
      <c r="BTU141" s="42"/>
      <c r="BTV141" s="42"/>
      <c r="BTW141" s="42"/>
      <c r="BTX141" s="42"/>
      <c r="BTY141" s="42"/>
      <c r="BTZ141" s="42"/>
      <c r="BUA141" s="42"/>
      <c r="BUB141" s="42"/>
      <c r="BUC141" s="42"/>
      <c r="BUD141" s="42"/>
      <c r="BUE141" s="42"/>
      <c r="BUF141" s="42"/>
      <c r="BUG141" s="42"/>
      <c r="BUH141" s="42"/>
      <c r="BUI141" s="42"/>
      <c r="BUJ141" s="42"/>
      <c r="BUK141" s="42"/>
      <c r="BUL141" s="42"/>
      <c r="BUM141" s="42"/>
      <c r="BUN141" s="42"/>
      <c r="BUO141" s="42"/>
      <c r="BUP141" s="42"/>
      <c r="BUQ141" s="42"/>
      <c r="BUR141" s="42"/>
      <c r="BUS141" s="42"/>
      <c r="BUT141" s="42"/>
      <c r="BUU141" s="42"/>
      <c r="BUV141" s="42"/>
      <c r="BUW141" s="42"/>
      <c r="BUX141" s="42"/>
      <c r="BUY141" s="42"/>
      <c r="BUZ141" s="42"/>
      <c r="BVA141" s="42"/>
      <c r="BVB141" s="42"/>
      <c r="BVC141" s="42"/>
      <c r="BVD141" s="42"/>
      <c r="BVE141" s="42"/>
      <c r="BVF141" s="42"/>
      <c r="BVG141" s="42"/>
      <c r="BVH141" s="42"/>
      <c r="BVI141" s="42"/>
      <c r="BVJ141" s="42"/>
      <c r="BVK141" s="42"/>
      <c r="BVL141" s="42"/>
      <c r="BVM141" s="42"/>
      <c r="BVN141" s="42"/>
      <c r="BVO141" s="42"/>
      <c r="BVP141" s="42"/>
      <c r="BVQ141" s="42"/>
      <c r="BVR141" s="42"/>
      <c r="BVS141" s="42"/>
      <c r="BVT141" s="42"/>
      <c r="BVU141" s="42"/>
      <c r="BVV141" s="42"/>
      <c r="BVW141" s="42"/>
      <c r="BVX141" s="42"/>
      <c r="BVY141" s="42"/>
      <c r="BVZ141" s="42"/>
      <c r="BWA141" s="42"/>
      <c r="BWB141" s="42"/>
      <c r="BWC141" s="42"/>
      <c r="BWD141" s="42"/>
      <c r="BWE141" s="42"/>
      <c r="BWF141" s="42"/>
      <c r="BWG141" s="42"/>
      <c r="BWH141" s="42"/>
      <c r="BWI141" s="42"/>
      <c r="BWJ141" s="42"/>
      <c r="BWK141" s="42"/>
      <c r="BWL141" s="42"/>
      <c r="BWM141" s="42"/>
      <c r="BWN141" s="42"/>
      <c r="BWO141" s="42"/>
      <c r="BWP141" s="42"/>
      <c r="BWQ141" s="42"/>
      <c r="BWR141" s="42"/>
      <c r="BWS141" s="42"/>
      <c r="BWT141" s="42"/>
      <c r="BWU141" s="42"/>
      <c r="BWV141" s="42"/>
      <c r="BWW141" s="42"/>
      <c r="BWX141" s="42"/>
      <c r="BWY141" s="42"/>
      <c r="BWZ141" s="42"/>
      <c r="BXA141" s="42"/>
      <c r="BXB141" s="42"/>
      <c r="BXC141" s="42"/>
      <c r="BXD141" s="42"/>
      <c r="BXE141" s="42"/>
      <c r="BXF141" s="42"/>
      <c r="BXG141" s="42"/>
      <c r="BXH141" s="42"/>
      <c r="BXI141" s="42"/>
      <c r="BXJ141" s="42"/>
      <c r="BXK141" s="42"/>
      <c r="BXL141" s="42"/>
      <c r="BXM141" s="42"/>
      <c r="BXN141" s="42"/>
      <c r="BXO141" s="42"/>
      <c r="BXP141" s="42"/>
      <c r="BXQ141" s="42"/>
      <c r="BXR141" s="42"/>
      <c r="BXS141" s="42"/>
      <c r="BXT141" s="42"/>
      <c r="BXU141" s="42"/>
      <c r="BXV141" s="42"/>
      <c r="BXW141" s="42"/>
      <c r="BXX141" s="42"/>
      <c r="BXY141" s="42"/>
      <c r="BXZ141" s="42"/>
      <c r="BYA141" s="42"/>
      <c r="BYB141" s="42"/>
      <c r="BYC141" s="42"/>
      <c r="BYD141" s="42"/>
      <c r="BYE141" s="42"/>
      <c r="BYF141" s="42"/>
      <c r="BYG141" s="42"/>
      <c r="BYH141" s="42"/>
      <c r="BYI141" s="42"/>
      <c r="BYJ141" s="42"/>
      <c r="BYK141" s="42"/>
      <c r="BYL141" s="42"/>
      <c r="BYM141" s="42"/>
      <c r="BYN141" s="42"/>
      <c r="BYO141" s="42"/>
      <c r="BYP141" s="42"/>
      <c r="BYQ141" s="42"/>
      <c r="BYR141" s="42"/>
      <c r="BYS141" s="42"/>
      <c r="BYT141" s="42"/>
      <c r="BYU141" s="42"/>
      <c r="BYV141" s="42"/>
      <c r="BYW141" s="42"/>
      <c r="BYX141" s="42"/>
      <c r="BYY141" s="42"/>
      <c r="BYZ141" s="42"/>
      <c r="BZA141" s="42"/>
      <c r="BZB141" s="42"/>
      <c r="BZC141" s="42"/>
      <c r="BZD141" s="42"/>
      <c r="BZE141" s="42"/>
      <c r="BZF141" s="42"/>
      <c r="BZG141" s="42"/>
      <c r="BZH141" s="42"/>
      <c r="BZI141" s="42"/>
      <c r="BZJ141" s="42"/>
      <c r="BZK141" s="42"/>
      <c r="BZL141" s="42"/>
      <c r="BZM141" s="42"/>
      <c r="BZN141" s="42"/>
      <c r="BZO141" s="42"/>
      <c r="BZP141" s="42"/>
      <c r="BZQ141" s="42"/>
      <c r="BZR141" s="42"/>
      <c r="BZS141" s="42"/>
      <c r="BZT141" s="42"/>
      <c r="BZU141" s="42"/>
      <c r="BZV141" s="42"/>
      <c r="BZW141" s="42"/>
      <c r="BZX141" s="42"/>
      <c r="BZY141" s="42"/>
      <c r="BZZ141" s="42"/>
      <c r="CAA141" s="42"/>
      <c r="CAB141" s="42"/>
      <c r="CAC141" s="42"/>
      <c r="CAD141" s="42"/>
      <c r="CAE141" s="42"/>
      <c r="CAF141" s="42"/>
      <c r="CAG141" s="42"/>
      <c r="CAH141" s="42"/>
      <c r="CAI141" s="42"/>
      <c r="CAJ141" s="42"/>
      <c r="CAK141" s="42"/>
      <c r="CAL141" s="42"/>
      <c r="CAM141" s="42"/>
      <c r="CAN141" s="42"/>
      <c r="CAO141" s="42"/>
      <c r="CAP141" s="42"/>
      <c r="CAQ141" s="42"/>
      <c r="CAR141" s="42"/>
      <c r="CAS141" s="42"/>
      <c r="CAT141" s="42"/>
      <c r="CAU141" s="42"/>
      <c r="CAV141" s="42"/>
      <c r="CAW141" s="42"/>
      <c r="CAX141" s="42"/>
      <c r="CAY141" s="42"/>
      <c r="CAZ141" s="42"/>
      <c r="CBA141" s="42"/>
      <c r="CBB141" s="42"/>
      <c r="CBC141" s="42"/>
      <c r="CBD141" s="42"/>
      <c r="CBE141" s="42"/>
      <c r="CBF141" s="42"/>
      <c r="CBG141" s="42"/>
      <c r="CBH141" s="42"/>
      <c r="CBI141" s="42"/>
      <c r="CBJ141" s="42"/>
      <c r="CBK141" s="42"/>
      <c r="CBL141" s="42"/>
      <c r="CBM141" s="42"/>
      <c r="CBN141" s="42"/>
      <c r="CBO141" s="42"/>
      <c r="CBP141" s="42"/>
      <c r="CBQ141" s="42"/>
      <c r="CBR141" s="42"/>
      <c r="CBS141" s="42"/>
      <c r="CBT141" s="42"/>
      <c r="CBU141" s="42"/>
      <c r="CBV141" s="42"/>
      <c r="CBW141" s="42"/>
      <c r="CBX141" s="42"/>
      <c r="CBY141" s="42"/>
      <c r="CBZ141" s="42"/>
      <c r="CCA141" s="42"/>
      <c r="CCB141" s="42"/>
      <c r="CCC141" s="42"/>
      <c r="CCD141" s="42"/>
      <c r="CCE141" s="42"/>
      <c r="CCF141" s="42"/>
      <c r="CCG141" s="42"/>
      <c r="CCH141" s="42"/>
      <c r="CCI141" s="42"/>
      <c r="CCJ141" s="42"/>
      <c r="CCK141" s="42"/>
      <c r="CCL141" s="42"/>
      <c r="CCM141" s="42"/>
      <c r="CCN141" s="42"/>
      <c r="CCO141" s="42"/>
      <c r="CCP141" s="42"/>
      <c r="CCQ141" s="42"/>
      <c r="CCR141" s="42"/>
      <c r="CCS141" s="42"/>
      <c r="CCT141" s="42"/>
      <c r="CCU141" s="42"/>
      <c r="CCV141" s="42"/>
      <c r="CCW141" s="42"/>
      <c r="CCX141" s="42"/>
      <c r="CCY141" s="42"/>
      <c r="CCZ141" s="42"/>
      <c r="CDA141" s="42"/>
      <c r="CDB141" s="42"/>
      <c r="CDC141" s="42"/>
      <c r="CDD141" s="42"/>
      <c r="CDE141" s="42"/>
      <c r="CDF141" s="42"/>
      <c r="CDG141" s="42"/>
      <c r="CDH141" s="42"/>
      <c r="CDI141" s="42"/>
      <c r="CDJ141" s="42"/>
      <c r="CDK141" s="42"/>
      <c r="CDL141" s="42"/>
      <c r="CDM141" s="42"/>
      <c r="CDN141" s="42"/>
      <c r="CDO141" s="42"/>
      <c r="CDP141" s="42"/>
      <c r="CDQ141" s="42"/>
      <c r="CDR141" s="42"/>
      <c r="CDS141" s="42"/>
      <c r="CDT141" s="42"/>
      <c r="CDU141" s="42"/>
      <c r="CDV141" s="42"/>
      <c r="CDW141" s="42"/>
      <c r="CDX141" s="42"/>
      <c r="CDY141" s="42"/>
      <c r="CDZ141" s="42"/>
      <c r="CEA141" s="42"/>
      <c r="CEB141" s="42"/>
      <c r="CEC141" s="42"/>
      <c r="CED141" s="42"/>
      <c r="CEE141" s="42"/>
      <c r="CEF141" s="42"/>
      <c r="CEG141" s="42"/>
      <c r="CEH141" s="42"/>
      <c r="CEI141" s="42"/>
      <c r="CEJ141" s="42"/>
      <c r="CEK141" s="42"/>
      <c r="CEL141" s="42"/>
      <c r="CEM141" s="42"/>
      <c r="CEN141" s="42"/>
      <c r="CEO141" s="42"/>
      <c r="CEP141" s="42"/>
      <c r="CEQ141" s="42"/>
      <c r="CER141" s="42"/>
      <c r="CES141" s="42"/>
      <c r="CET141" s="42"/>
      <c r="CEU141" s="42"/>
      <c r="CEV141" s="42"/>
      <c r="CEW141" s="42"/>
      <c r="CEX141" s="42"/>
      <c r="CEY141" s="42"/>
      <c r="CEZ141" s="42"/>
      <c r="CFA141" s="42"/>
      <c r="CFB141" s="42"/>
      <c r="CFC141" s="42"/>
      <c r="CFD141" s="42"/>
      <c r="CFE141" s="42"/>
      <c r="CFF141" s="42"/>
      <c r="CFG141" s="42"/>
      <c r="CFH141" s="42"/>
      <c r="CFI141" s="42"/>
      <c r="CFJ141" s="42"/>
      <c r="CFK141" s="42"/>
      <c r="CFL141" s="42"/>
      <c r="CFM141" s="42"/>
      <c r="CFN141" s="42"/>
      <c r="CFO141" s="42"/>
      <c r="CFP141" s="42"/>
      <c r="CFQ141" s="42"/>
      <c r="CFR141" s="42"/>
      <c r="CFS141" s="42"/>
      <c r="CFT141" s="42"/>
      <c r="CFU141" s="42"/>
      <c r="CFV141" s="42"/>
      <c r="CFW141" s="42"/>
      <c r="CFX141" s="42"/>
      <c r="CFY141" s="42"/>
      <c r="CFZ141" s="42"/>
      <c r="CGA141" s="42"/>
      <c r="CGB141" s="42"/>
      <c r="CGC141" s="42"/>
      <c r="CGD141" s="42"/>
      <c r="CGE141" s="42"/>
      <c r="CGF141" s="42"/>
      <c r="CGG141" s="42"/>
      <c r="CGH141" s="42"/>
      <c r="CGI141" s="42"/>
      <c r="CGJ141" s="42"/>
      <c r="CGK141" s="42"/>
      <c r="CGL141" s="42"/>
      <c r="CGM141" s="42"/>
      <c r="CGN141" s="42"/>
      <c r="CGO141" s="42"/>
      <c r="CGP141" s="42"/>
      <c r="CGQ141" s="42"/>
      <c r="CGR141" s="42"/>
      <c r="CGS141" s="42"/>
      <c r="CGT141" s="42"/>
      <c r="CGU141" s="42"/>
      <c r="CGV141" s="42"/>
      <c r="CGW141" s="42"/>
      <c r="CGX141" s="42"/>
      <c r="CGY141" s="42"/>
      <c r="CGZ141" s="42"/>
      <c r="CHA141" s="42"/>
      <c r="CHB141" s="42"/>
      <c r="CHC141" s="42"/>
      <c r="CHD141" s="42"/>
      <c r="CHE141" s="42"/>
      <c r="CHF141" s="42"/>
      <c r="CHG141" s="42"/>
      <c r="CHH141" s="42"/>
      <c r="CHI141" s="42"/>
      <c r="CHJ141" s="42"/>
      <c r="CHK141" s="42"/>
      <c r="CHL141" s="42"/>
      <c r="CHM141" s="42"/>
      <c r="CHN141" s="42"/>
      <c r="CHO141" s="42"/>
      <c r="CHP141" s="42"/>
      <c r="CHQ141" s="42"/>
      <c r="CHR141" s="42"/>
      <c r="CHS141" s="42"/>
      <c r="CHT141" s="42"/>
      <c r="CHU141" s="42"/>
      <c r="CHV141" s="42"/>
      <c r="CHW141" s="42"/>
      <c r="CHX141" s="42"/>
      <c r="CHY141" s="42"/>
      <c r="CHZ141" s="42"/>
      <c r="CIA141" s="42"/>
      <c r="CIB141" s="42"/>
      <c r="CIC141" s="42"/>
      <c r="CID141" s="42"/>
      <c r="CIE141" s="42"/>
      <c r="CIF141" s="42"/>
      <c r="CIG141" s="42"/>
      <c r="CIH141" s="42"/>
      <c r="CII141" s="42"/>
      <c r="CIJ141" s="42"/>
      <c r="CIK141" s="42"/>
      <c r="CIL141" s="42"/>
      <c r="CIM141" s="42"/>
      <c r="CIN141" s="42"/>
      <c r="CIO141" s="42"/>
      <c r="CIP141" s="42"/>
      <c r="CIQ141" s="42"/>
      <c r="CIR141" s="42"/>
      <c r="CIS141" s="42"/>
      <c r="CIT141" s="42"/>
      <c r="CIU141" s="42"/>
      <c r="CIV141" s="42"/>
      <c r="CIW141" s="42"/>
      <c r="CIX141" s="42"/>
      <c r="CIY141" s="42"/>
      <c r="CIZ141" s="42"/>
      <c r="CJA141" s="42"/>
      <c r="CJB141" s="42"/>
      <c r="CJC141" s="42"/>
      <c r="CJD141" s="42"/>
      <c r="CJE141" s="42"/>
      <c r="CJF141" s="42"/>
      <c r="CJG141" s="42"/>
      <c r="CJH141" s="42"/>
      <c r="CJI141" s="42"/>
      <c r="CJJ141" s="42"/>
      <c r="CJK141" s="42"/>
      <c r="CJL141" s="42"/>
      <c r="CJM141" s="42"/>
      <c r="CJN141" s="42"/>
      <c r="CJO141" s="42"/>
      <c r="CJP141" s="42"/>
      <c r="CJQ141" s="42"/>
      <c r="CJR141" s="42"/>
      <c r="CJS141" s="42"/>
      <c r="CJT141" s="42"/>
      <c r="CJU141" s="42"/>
      <c r="CJV141" s="42"/>
      <c r="CJW141" s="42"/>
      <c r="CJX141" s="42"/>
      <c r="CJY141" s="42"/>
      <c r="CJZ141" s="42"/>
      <c r="CKA141" s="42"/>
      <c r="CKB141" s="42"/>
      <c r="CKC141" s="42"/>
      <c r="CKD141" s="42"/>
      <c r="CKE141" s="42"/>
      <c r="CKF141" s="42"/>
      <c r="CKG141" s="42"/>
      <c r="CKH141" s="42"/>
      <c r="CKI141" s="42"/>
      <c r="CKJ141" s="42"/>
      <c r="CKK141" s="42"/>
      <c r="CKL141" s="42"/>
      <c r="CKM141" s="42"/>
      <c r="CKN141" s="42"/>
      <c r="CKO141" s="42"/>
      <c r="CKP141" s="42"/>
      <c r="CKQ141" s="42"/>
      <c r="CKR141" s="42"/>
      <c r="CKS141" s="42"/>
      <c r="CKT141" s="42"/>
      <c r="CKU141" s="42"/>
      <c r="CKV141" s="42"/>
      <c r="CKW141" s="42"/>
      <c r="CKX141" s="42"/>
      <c r="CKY141" s="42"/>
      <c r="CKZ141" s="42"/>
      <c r="CLA141" s="42"/>
      <c r="CLB141" s="42"/>
      <c r="CLC141" s="42"/>
      <c r="CLD141" s="42"/>
      <c r="CLE141" s="42"/>
      <c r="CLF141" s="42"/>
      <c r="CLG141" s="42"/>
      <c r="CLH141" s="42"/>
      <c r="CLI141" s="42"/>
      <c r="CLJ141" s="42"/>
      <c r="CLK141" s="42"/>
      <c r="CLL141" s="42"/>
      <c r="CLM141" s="42"/>
      <c r="CLN141" s="42"/>
      <c r="CLO141" s="42"/>
      <c r="CLP141" s="42"/>
      <c r="CLQ141" s="42"/>
      <c r="CLR141" s="42"/>
      <c r="CLS141" s="42"/>
      <c r="CLT141" s="42"/>
      <c r="CLU141" s="42"/>
      <c r="CLV141" s="42"/>
      <c r="CLW141" s="42"/>
      <c r="CLX141" s="42"/>
      <c r="CLY141" s="42"/>
      <c r="CLZ141" s="42"/>
      <c r="CMA141" s="42"/>
      <c r="CMB141" s="42"/>
      <c r="CMC141" s="42"/>
      <c r="CMD141" s="42"/>
      <c r="CME141" s="42"/>
      <c r="CMF141" s="42"/>
      <c r="CMG141" s="42"/>
      <c r="CMH141" s="42"/>
      <c r="CMI141" s="42"/>
      <c r="CMJ141" s="42"/>
      <c r="CMK141" s="42"/>
      <c r="CML141" s="42"/>
      <c r="CMM141" s="42"/>
      <c r="CMN141" s="42"/>
      <c r="CMO141" s="42"/>
      <c r="CMP141" s="42"/>
      <c r="CMQ141" s="42"/>
      <c r="CMR141" s="42"/>
      <c r="CMS141" s="42"/>
      <c r="CMT141" s="42"/>
      <c r="CMU141" s="42"/>
      <c r="CMV141" s="42"/>
      <c r="CMW141" s="42"/>
      <c r="CMX141" s="42"/>
      <c r="CMY141" s="42"/>
      <c r="CMZ141" s="42"/>
      <c r="CNA141" s="42"/>
      <c r="CNB141" s="42"/>
      <c r="CNC141" s="42"/>
      <c r="CND141" s="42"/>
      <c r="CNE141" s="42"/>
      <c r="CNF141" s="42"/>
      <c r="CNG141" s="42"/>
      <c r="CNH141" s="42"/>
      <c r="CNI141" s="42"/>
      <c r="CNJ141" s="42"/>
      <c r="CNK141" s="42"/>
      <c r="CNL141" s="42"/>
      <c r="CNM141" s="42"/>
      <c r="CNN141" s="42"/>
      <c r="CNO141" s="42"/>
      <c r="CNP141" s="42"/>
      <c r="CNQ141" s="42"/>
      <c r="CNR141" s="42"/>
      <c r="CNS141" s="42"/>
      <c r="CNT141" s="42"/>
      <c r="CNU141" s="42"/>
      <c r="CNV141" s="42"/>
      <c r="CNW141" s="42"/>
      <c r="CNX141" s="42"/>
      <c r="CNY141" s="42"/>
      <c r="CNZ141" s="42"/>
      <c r="COA141" s="42"/>
      <c r="COB141" s="42"/>
      <c r="COC141" s="42"/>
      <c r="COD141" s="42"/>
      <c r="COE141" s="42"/>
      <c r="COF141" s="42"/>
      <c r="COG141" s="42"/>
      <c r="COH141" s="42"/>
      <c r="COI141" s="42"/>
      <c r="COJ141" s="42"/>
      <c r="COK141" s="42"/>
      <c r="COL141" s="42"/>
      <c r="COM141" s="42"/>
      <c r="CON141" s="42"/>
      <c r="COO141" s="42"/>
      <c r="COP141" s="42"/>
      <c r="COQ141" s="42"/>
      <c r="COR141" s="42"/>
      <c r="COS141" s="42"/>
      <c r="COT141" s="42"/>
      <c r="COU141" s="42"/>
      <c r="COV141" s="42"/>
      <c r="COW141" s="42"/>
      <c r="COX141" s="42"/>
      <c r="COY141" s="42"/>
      <c r="COZ141" s="42"/>
      <c r="CPA141" s="42"/>
      <c r="CPB141" s="42"/>
      <c r="CPC141" s="42"/>
      <c r="CPD141" s="42"/>
      <c r="CPE141" s="42"/>
      <c r="CPF141" s="42"/>
      <c r="CPG141" s="42"/>
      <c r="CPH141" s="42"/>
      <c r="CPI141" s="42"/>
      <c r="CPJ141" s="42"/>
      <c r="CPK141" s="42"/>
      <c r="CPL141" s="42"/>
      <c r="CPM141" s="42"/>
      <c r="CPN141" s="42"/>
      <c r="CPO141" s="42"/>
      <c r="CPP141" s="42"/>
      <c r="CPQ141" s="42"/>
      <c r="CPR141" s="42"/>
      <c r="CPS141" s="42"/>
      <c r="CPT141" s="42"/>
      <c r="CPU141" s="42"/>
      <c r="CPV141" s="42"/>
      <c r="CPW141" s="42"/>
      <c r="CPX141" s="42"/>
      <c r="CPY141" s="42"/>
      <c r="CPZ141" s="42"/>
      <c r="CQA141" s="42"/>
      <c r="CQB141" s="42"/>
      <c r="CQC141" s="42"/>
      <c r="CQD141" s="42"/>
      <c r="CQE141" s="42"/>
      <c r="CQF141" s="42"/>
      <c r="CQG141" s="42"/>
      <c r="CQH141" s="42"/>
      <c r="CQI141" s="42"/>
      <c r="CQJ141" s="42"/>
      <c r="CQK141" s="42"/>
      <c r="CQL141" s="42"/>
      <c r="CQM141" s="42"/>
      <c r="CQN141" s="42"/>
      <c r="CQO141" s="42"/>
      <c r="CQP141" s="42"/>
      <c r="CQQ141" s="42"/>
      <c r="CQR141" s="42"/>
      <c r="CQS141" s="42"/>
      <c r="CQT141" s="42"/>
      <c r="CQU141" s="42"/>
      <c r="CQV141" s="42"/>
      <c r="CQW141" s="42"/>
      <c r="CQX141" s="42"/>
      <c r="CQY141" s="42"/>
      <c r="CQZ141" s="42"/>
      <c r="CRA141" s="42"/>
      <c r="CRB141" s="42"/>
      <c r="CRC141" s="42"/>
      <c r="CRD141" s="42"/>
      <c r="CRE141" s="42"/>
      <c r="CRF141" s="42"/>
      <c r="CRG141" s="42"/>
      <c r="CRH141" s="42"/>
      <c r="CRI141" s="42"/>
      <c r="CRJ141" s="42"/>
      <c r="CRK141" s="42"/>
      <c r="CRL141" s="42"/>
      <c r="CRM141" s="42"/>
      <c r="CRN141" s="42"/>
      <c r="CRO141" s="42"/>
      <c r="CRP141" s="42"/>
      <c r="CRQ141" s="42"/>
      <c r="CRR141" s="42"/>
      <c r="CRS141" s="42"/>
      <c r="CRT141" s="42"/>
      <c r="CRU141" s="42"/>
      <c r="CRV141" s="42"/>
      <c r="CRW141" s="42"/>
      <c r="CRX141" s="42"/>
      <c r="CRY141" s="42"/>
      <c r="CRZ141" s="42"/>
      <c r="CSA141" s="42"/>
      <c r="CSB141" s="42"/>
      <c r="CSC141" s="42"/>
      <c r="CSD141" s="42"/>
      <c r="CSE141" s="42"/>
      <c r="CSF141" s="42"/>
      <c r="CSG141" s="42"/>
      <c r="CSH141" s="42"/>
      <c r="CSI141" s="42"/>
      <c r="CSJ141" s="42"/>
      <c r="CSK141" s="42"/>
      <c r="CSL141" s="42"/>
      <c r="CSM141" s="42"/>
      <c r="CSN141" s="42"/>
      <c r="CSO141" s="42"/>
      <c r="CSP141" s="42"/>
      <c r="CSQ141" s="42"/>
      <c r="CSR141" s="42"/>
      <c r="CSS141" s="42"/>
      <c r="CST141" s="42"/>
      <c r="CSU141" s="42"/>
      <c r="CSV141" s="42"/>
      <c r="CSW141" s="42"/>
      <c r="CSX141" s="42"/>
      <c r="CSY141" s="42"/>
      <c r="CSZ141" s="42"/>
      <c r="CTA141" s="42"/>
      <c r="CTB141" s="42"/>
      <c r="CTC141" s="42"/>
      <c r="CTD141" s="42"/>
      <c r="CTE141" s="42"/>
      <c r="CTF141" s="42"/>
      <c r="CTG141" s="42"/>
      <c r="CTH141" s="42"/>
      <c r="CTI141" s="42"/>
      <c r="CTJ141" s="42"/>
      <c r="CTK141" s="42"/>
      <c r="CTL141" s="42"/>
      <c r="CTM141" s="42"/>
      <c r="CTN141" s="42"/>
      <c r="CTO141" s="42"/>
      <c r="CTP141" s="42"/>
      <c r="CTQ141" s="42"/>
      <c r="CTR141" s="42"/>
      <c r="CTS141" s="42"/>
      <c r="CTT141" s="42"/>
      <c r="CTU141" s="42"/>
      <c r="CTV141" s="42"/>
      <c r="CTW141" s="42"/>
      <c r="CTX141" s="42"/>
      <c r="CTY141" s="42"/>
      <c r="CTZ141" s="42"/>
      <c r="CUA141" s="42"/>
      <c r="CUB141" s="42"/>
      <c r="CUC141" s="42"/>
      <c r="CUD141" s="42"/>
      <c r="CUE141" s="42"/>
      <c r="CUF141" s="42"/>
      <c r="CUG141" s="42"/>
      <c r="CUH141" s="42"/>
      <c r="CUI141" s="42"/>
      <c r="CUJ141" s="42"/>
      <c r="CUK141" s="42"/>
      <c r="CUL141" s="42"/>
      <c r="CUM141" s="42"/>
      <c r="CUN141" s="42"/>
      <c r="CUO141" s="42"/>
      <c r="CUP141" s="42"/>
      <c r="CUQ141" s="42"/>
      <c r="CUR141" s="42"/>
      <c r="CUS141" s="42"/>
      <c r="CUT141" s="42"/>
      <c r="CUU141" s="42"/>
      <c r="CUV141" s="42"/>
      <c r="CUW141" s="42"/>
      <c r="CUX141" s="42"/>
      <c r="CUY141" s="42"/>
      <c r="CUZ141" s="42"/>
      <c r="CVA141" s="42"/>
      <c r="CVB141" s="42"/>
      <c r="CVC141" s="42"/>
      <c r="CVD141" s="42"/>
      <c r="CVE141" s="42"/>
      <c r="CVF141" s="42"/>
      <c r="CVG141" s="42"/>
      <c r="CVH141" s="42"/>
      <c r="CVI141" s="42"/>
      <c r="CVJ141" s="42"/>
      <c r="CVK141" s="42"/>
      <c r="CVL141" s="42"/>
      <c r="CVM141" s="42"/>
      <c r="CVN141" s="42"/>
      <c r="CVO141" s="42"/>
      <c r="CVP141" s="42"/>
      <c r="CVQ141" s="42"/>
      <c r="CVR141" s="42"/>
      <c r="CVS141" s="42"/>
      <c r="CVT141" s="42"/>
      <c r="CVU141" s="42"/>
      <c r="CVV141" s="42"/>
      <c r="CVW141" s="42"/>
      <c r="CVX141" s="42"/>
      <c r="CVY141" s="42"/>
      <c r="CVZ141" s="42"/>
      <c r="CWA141" s="42"/>
      <c r="CWB141" s="42"/>
      <c r="CWC141" s="42"/>
      <c r="CWD141" s="42"/>
      <c r="CWE141" s="42"/>
      <c r="CWF141" s="42"/>
      <c r="CWG141" s="42"/>
      <c r="CWH141" s="42"/>
      <c r="CWI141" s="42"/>
      <c r="CWJ141" s="42"/>
      <c r="CWK141" s="42"/>
      <c r="CWL141" s="42"/>
      <c r="CWM141" s="42"/>
      <c r="CWN141" s="42"/>
      <c r="CWO141" s="42"/>
      <c r="CWP141" s="42"/>
      <c r="CWQ141" s="42"/>
      <c r="CWR141" s="42"/>
      <c r="CWS141" s="42"/>
      <c r="CWT141" s="42"/>
      <c r="CWU141" s="42"/>
      <c r="CWV141" s="42"/>
      <c r="CWW141" s="42"/>
      <c r="CWX141" s="42"/>
      <c r="CWY141" s="42"/>
      <c r="CWZ141" s="42"/>
      <c r="CXA141" s="42"/>
      <c r="CXB141" s="42"/>
      <c r="CXC141" s="42"/>
      <c r="CXD141" s="42"/>
      <c r="CXE141" s="42"/>
      <c r="CXF141" s="42"/>
      <c r="CXG141" s="42"/>
      <c r="CXH141" s="42"/>
      <c r="CXI141" s="42"/>
      <c r="CXJ141" s="42"/>
      <c r="CXK141" s="42"/>
      <c r="CXL141" s="42"/>
      <c r="CXM141" s="42"/>
      <c r="CXN141" s="42"/>
      <c r="CXO141" s="42"/>
      <c r="CXP141" s="42"/>
      <c r="CXQ141" s="42"/>
      <c r="CXR141" s="42"/>
      <c r="CXS141" s="42"/>
      <c r="CXT141" s="42"/>
      <c r="CXU141" s="42"/>
      <c r="CXV141" s="42"/>
      <c r="CXW141" s="42"/>
      <c r="CXX141" s="42"/>
      <c r="CXY141" s="42"/>
      <c r="CXZ141" s="42"/>
      <c r="CYA141" s="42"/>
      <c r="CYB141" s="42"/>
      <c r="CYC141" s="42"/>
      <c r="CYD141" s="42"/>
      <c r="CYE141" s="42"/>
      <c r="CYF141" s="42"/>
      <c r="CYG141" s="42"/>
      <c r="CYH141" s="42"/>
      <c r="CYI141" s="42"/>
      <c r="CYJ141" s="42"/>
      <c r="CYK141" s="42"/>
      <c r="CYL141" s="42"/>
      <c r="CYM141" s="42"/>
      <c r="CYN141" s="42"/>
      <c r="CYO141" s="42"/>
      <c r="CYP141" s="42"/>
      <c r="CYQ141" s="42"/>
      <c r="CYR141" s="42"/>
      <c r="CYS141" s="42"/>
      <c r="CYT141" s="42"/>
      <c r="CYU141" s="42"/>
      <c r="CYV141" s="42"/>
      <c r="CYW141" s="42"/>
      <c r="CYX141" s="42"/>
      <c r="CYY141" s="42"/>
      <c r="CYZ141" s="42"/>
      <c r="CZA141" s="42"/>
      <c r="CZB141" s="42"/>
      <c r="CZC141" s="42"/>
      <c r="CZD141" s="42"/>
      <c r="CZE141" s="42"/>
      <c r="CZF141" s="42"/>
      <c r="CZG141" s="42"/>
      <c r="CZH141" s="42"/>
      <c r="CZI141" s="42"/>
      <c r="CZJ141" s="42"/>
      <c r="CZK141" s="42"/>
      <c r="CZL141" s="42"/>
      <c r="CZM141" s="42"/>
      <c r="CZN141" s="42"/>
      <c r="CZO141" s="42"/>
      <c r="CZP141" s="42"/>
      <c r="CZQ141" s="42"/>
      <c r="CZR141" s="42"/>
      <c r="CZS141" s="42"/>
      <c r="CZT141" s="42"/>
      <c r="CZU141" s="42"/>
      <c r="CZV141" s="42"/>
      <c r="CZW141" s="42"/>
      <c r="CZX141" s="42"/>
      <c r="CZY141" s="42"/>
      <c r="CZZ141" s="42"/>
      <c r="DAA141" s="42"/>
      <c r="DAB141" s="42"/>
      <c r="DAC141" s="42"/>
      <c r="DAD141" s="42"/>
      <c r="DAE141" s="42"/>
      <c r="DAF141" s="42"/>
      <c r="DAG141" s="42"/>
      <c r="DAH141" s="42"/>
      <c r="DAI141" s="42"/>
      <c r="DAJ141" s="42"/>
      <c r="DAK141" s="42"/>
      <c r="DAL141" s="42"/>
      <c r="DAM141" s="42"/>
      <c r="DAN141" s="42"/>
      <c r="DAO141" s="42"/>
      <c r="DAP141" s="42"/>
      <c r="DAQ141" s="42"/>
      <c r="DAR141" s="42"/>
      <c r="DAS141" s="42"/>
      <c r="DAT141" s="42"/>
      <c r="DAU141" s="42"/>
      <c r="DAV141" s="42"/>
      <c r="DAW141" s="42"/>
      <c r="DAX141" s="42"/>
      <c r="DAY141" s="42"/>
      <c r="DAZ141" s="42"/>
      <c r="DBA141" s="42"/>
      <c r="DBB141" s="42"/>
      <c r="DBC141" s="42"/>
      <c r="DBD141" s="42"/>
      <c r="DBE141" s="42"/>
      <c r="DBF141" s="42"/>
      <c r="DBG141" s="42"/>
      <c r="DBH141" s="42"/>
      <c r="DBI141" s="42"/>
      <c r="DBJ141" s="42"/>
      <c r="DBK141" s="42"/>
      <c r="DBL141" s="42"/>
      <c r="DBM141" s="42"/>
      <c r="DBN141" s="42"/>
      <c r="DBO141" s="42"/>
      <c r="DBP141" s="42"/>
      <c r="DBQ141" s="42"/>
      <c r="DBR141" s="42"/>
      <c r="DBS141" s="42"/>
      <c r="DBT141" s="42"/>
      <c r="DBU141" s="42"/>
      <c r="DBV141" s="42"/>
      <c r="DBW141" s="42"/>
      <c r="DBX141" s="42"/>
      <c r="DBY141" s="42"/>
      <c r="DBZ141" s="42"/>
      <c r="DCA141" s="42"/>
      <c r="DCB141" s="42"/>
      <c r="DCC141" s="42"/>
      <c r="DCD141" s="42"/>
      <c r="DCE141" s="42"/>
      <c r="DCF141" s="42"/>
      <c r="DCG141" s="42"/>
      <c r="DCH141" s="42"/>
      <c r="DCI141" s="42"/>
      <c r="DCJ141" s="42"/>
      <c r="DCK141" s="42"/>
      <c r="DCL141" s="42"/>
      <c r="DCM141" s="42"/>
      <c r="DCN141" s="42"/>
      <c r="DCO141" s="42"/>
      <c r="DCP141" s="42"/>
      <c r="DCQ141" s="42"/>
      <c r="DCR141" s="42"/>
      <c r="DCS141" s="42"/>
      <c r="DCT141" s="42"/>
      <c r="DCU141" s="42"/>
      <c r="DCV141" s="42"/>
      <c r="DCW141" s="42"/>
      <c r="DCX141" s="42"/>
      <c r="DCY141" s="42"/>
      <c r="DCZ141" s="42"/>
      <c r="DDA141" s="42"/>
      <c r="DDB141" s="42"/>
      <c r="DDC141" s="42"/>
      <c r="DDD141" s="42"/>
      <c r="DDE141" s="42"/>
      <c r="DDF141" s="42"/>
      <c r="DDG141" s="42"/>
      <c r="DDH141" s="42"/>
      <c r="DDI141" s="42"/>
      <c r="DDJ141" s="42"/>
      <c r="DDK141" s="42"/>
      <c r="DDL141" s="42"/>
      <c r="DDM141" s="42"/>
      <c r="DDN141" s="42"/>
      <c r="DDO141" s="42"/>
      <c r="DDP141" s="42"/>
      <c r="DDQ141" s="42"/>
      <c r="DDR141" s="42"/>
      <c r="DDS141" s="42"/>
      <c r="DDT141" s="42"/>
      <c r="DDU141" s="42"/>
      <c r="DDV141" s="42"/>
      <c r="DDW141" s="42"/>
      <c r="DDX141" s="42"/>
      <c r="DDY141" s="42"/>
      <c r="DDZ141" s="42"/>
      <c r="DEA141" s="42"/>
      <c r="DEB141" s="42"/>
      <c r="DEC141" s="42"/>
      <c r="DED141" s="42"/>
      <c r="DEE141" s="42"/>
      <c r="DEF141" s="42"/>
      <c r="DEG141" s="42"/>
      <c r="DEH141" s="42"/>
      <c r="DEI141" s="42"/>
      <c r="DEJ141" s="42"/>
      <c r="DEK141" s="42"/>
      <c r="DEL141" s="42"/>
      <c r="DEM141" s="42"/>
      <c r="DEN141" s="42"/>
      <c r="DEO141" s="42"/>
      <c r="DEP141" s="42"/>
      <c r="DEQ141" s="42"/>
      <c r="DER141" s="42"/>
      <c r="DES141" s="42"/>
      <c r="DET141" s="42"/>
      <c r="DEU141" s="42"/>
      <c r="DEV141" s="42"/>
      <c r="DEW141" s="42"/>
      <c r="DEX141" s="42"/>
      <c r="DEY141" s="42"/>
      <c r="DEZ141" s="42"/>
      <c r="DFA141" s="42"/>
      <c r="DFB141" s="42"/>
      <c r="DFC141" s="42"/>
      <c r="DFD141" s="42"/>
      <c r="DFE141" s="42"/>
      <c r="DFF141" s="42"/>
      <c r="DFG141" s="42"/>
      <c r="DFH141" s="42"/>
      <c r="DFI141" s="42"/>
      <c r="DFJ141" s="42"/>
      <c r="DFK141" s="42"/>
      <c r="DFL141" s="42"/>
      <c r="DFM141" s="42"/>
      <c r="DFN141" s="42"/>
      <c r="DFO141" s="42"/>
      <c r="DFP141" s="42"/>
      <c r="DFQ141" s="42"/>
      <c r="DFR141" s="42"/>
      <c r="DFS141" s="42"/>
      <c r="DFT141" s="42"/>
      <c r="DFU141" s="42"/>
      <c r="DFV141" s="42"/>
      <c r="DFW141" s="42"/>
      <c r="DFX141" s="42"/>
      <c r="DFY141" s="42"/>
      <c r="DFZ141" s="42"/>
      <c r="DGA141" s="42"/>
      <c r="DGB141" s="42"/>
      <c r="DGC141" s="42"/>
      <c r="DGD141" s="42"/>
      <c r="DGE141" s="42"/>
      <c r="DGF141" s="42"/>
      <c r="DGG141" s="42"/>
      <c r="DGH141" s="42"/>
      <c r="DGI141" s="42"/>
      <c r="DGJ141" s="42"/>
      <c r="DGK141" s="42"/>
      <c r="DGL141" s="42"/>
      <c r="DGM141" s="42"/>
      <c r="DGN141" s="42"/>
      <c r="DGO141" s="42"/>
      <c r="DGP141" s="42"/>
      <c r="DGQ141" s="42"/>
      <c r="DGR141" s="42"/>
      <c r="DGS141" s="42"/>
      <c r="DGT141" s="42"/>
      <c r="DGU141" s="42"/>
      <c r="DGV141" s="42"/>
      <c r="DGW141" s="42"/>
      <c r="DGX141" s="42"/>
      <c r="DGY141" s="42"/>
      <c r="DGZ141" s="42"/>
      <c r="DHA141" s="42"/>
      <c r="DHB141" s="42"/>
      <c r="DHC141" s="42"/>
      <c r="DHD141" s="42"/>
      <c r="DHE141" s="42"/>
      <c r="DHF141" s="42"/>
      <c r="DHG141" s="42"/>
      <c r="DHH141" s="42"/>
      <c r="DHI141" s="42"/>
      <c r="DHJ141" s="42"/>
      <c r="DHK141" s="42"/>
      <c r="DHL141" s="42"/>
      <c r="DHM141" s="42"/>
      <c r="DHN141" s="42"/>
      <c r="DHO141" s="42"/>
      <c r="DHP141" s="42"/>
      <c r="DHQ141" s="42"/>
      <c r="DHR141" s="42"/>
      <c r="DHS141" s="42"/>
      <c r="DHT141" s="42"/>
      <c r="DHU141" s="42"/>
      <c r="DHV141" s="42"/>
      <c r="DHW141" s="42"/>
      <c r="DHX141" s="42"/>
      <c r="DHY141" s="42"/>
      <c r="DHZ141" s="42"/>
      <c r="DIA141" s="42"/>
      <c r="DIB141" s="42"/>
      <c r="DIC141" s="42"/>
      <c r="DID141" s="42"/>
      <c r="DIE141" s="42"/>
      <c r="DIF141" s="42"/>
      <c r="DIG141" s="42"/>
      <c r="DIH141" s="42"/>
      <c r="DII141" s="42"/>
      <c r="DIJ141" s="42"/>
      <c r="DIK141" s="42"/>
      <c r="DIL141" s="42"/>
      <c r="DIM141" s="42"/>
      <c r="DIN141" s="42"/>
      <c r="DIO141" s="42"/>
      <c r="DIP141" s="42"/>
      <c r="DIQ141" s="42"/>
      <c r="DIR141" s="42"/>
      <c r="DIS141" s="42"/>
      <c r="DIT141" s="42"/>
      <c r="DIU141" s="42"/>
      <c r="DIV141" s="42"/>
      <c r="DIW141" s="42"/>
      <c r="DIX141" s="42"/>
      <c r="DIY141" s="42"/>
      <c r="DIZ141" s="42"/>
      <c r="DJA141" s="42"/>
      <c r="DJB141" s="42"/>
      <c r="DJC141" s="42"/>
      <c r="DJD141" s="42"/>
      <c r="DJE141" s="42"/>
      <c r="DJF141" s="42"/>
      <c r="DJG141" s="42"/>
      <c r="DJH141" s="42"/>
      <c r="DJI141" s="42"/>
      <c r="DJJ141" s="42"/>
      <c r="DJK141" s="42"/>
      <c r="DJL141" s="42"/>
      <c r="DJM141" s="42"/>
      <c r="DJN141" s="42"/>
      <c r="DJO141" s="42"/>
      <c r="DJP141" s="42"/>
      <c r="DJQ141" s="42"/>
      <c r="DJR141" s="42"/>
      <c r="DJS141" s="42"/>
      <c r="DJT141" s="42"/>
      <c r="DJU141" s="42"/>
      <c r="DJV141" s="42"/>
      <c r="DJW141" s="42"/>
      <c r="DJX141" s="42"/>
      <c r="DJY141" s="42"/>
      <c r="DJZ141" s="42"/>
      <c r="DKA141" s="42"/>
      <c r="DKB141" s="42"/>
      <c r="DKC141" s="42"/>
      <c r="DKD141" s="42"/>
      <c r="DKE141" s="42"/>
      <c r="DKF141" s="42"/>
      <c r="DKG141" s="42"/>
      <c r="DKH141" s="42"/>
      <c r="DKI141" s="42"/>
      <c r="DKJ141" s="42"/>
      <c r="DKK141" s="42"/>
      <c r="DKL141" s="42"/>
      <c r="DKM141" s="42"/>
      <c r="DKN141" s="42"/>
      <c r="DKO141" s="42"/>
      <c r="DKP141" s="42"/>
      <c r="DKQ141" s="42"/>
      <c r="DKR141" s="42"/>
      <c r="DKS141" s="42"/>
      <c r="DKT141" s="42"/>
      <c r="DKU141" s="42"/>
      <c r="DKV141" s="42"/>
      <c r="DKW141" s="42"/>
      <c r="DKX141" s="42"/>
      <c r="DKY141" s="42"/>
      <c r="DKZ141" s="42"/>
      <c r="DLA141" s="42"/>
      <c r="DLB141" s="42"/>
      <c r="DLC141" s="42"/>
      <c r="DLD141" s="42"/>
      <c r="DLE141" s="42"/>
      <c r="DLF141" s="42"/>
      <c r="DLG141" s="42"/>
      <c r="DLH141" s="42"/>
      <c r="DLI141" s="42"/>
      <c r="DLJ141" s="42"/>
      <c r="DLK141" s="42"/>
      <c r="DLL141" s="42"/>
      <c r="DLM141" s="42"/>
      <c r="DLN141" s="42"/>
      <c r="DLO141" s="42"/>
      <c r="DLP141" s="42"/>
      <c r="DLQ141" s="42"/>
      <c r="DLR141" s="42"/>
      <c r="DLS141" s="42"/>
      <c r="DLT141" s="42"/>
      <c r="DLU141" s="42"/>
      <c r="DLV141" s="42"/>
      <c r="DLW141" s="42"/>
      <c r="DLX141" s="42"/>
      <c r="DLY141" s="42"/>
      <c r="DLZ141" s="42"/>
      <c r="DMA141" s="42"/>
      <c r="DMB141" s="42"/>
      <c r="DMC141" s="42"/>
      <c r="DMD141" s="42"/>
      <c r="DME141" s="42"/>
      <c r="DMF141" s="42"/>
      <c r="DMG141" s="42"/>
      <c r="DMH141" s="42"/>
      <c r="DMI141" s="42"/>
      <c r="DMJ141" s="42"/>
      <c r="DMK141" s="42"/>
      <c r="DML141" s="42"/>
      <c r="DMM141" s="42"/>
      <c r="DMN141" s="42"/>
      <c r="DMO141" s="42"/>
      <c r="DMP141" s="42"/>
      <c r="DMQ141" s="42"/>
      <c r="DMR141" s="42"/>
      <c r="DMS141" s="42"/>
      <c r="DMT141" s="42"/>
      <c r="DMU141" s="42"/>
      <c r="DMV141" s="42"/>
      <c r="DMW141" s="42"/>
      <c r="DMX141" s="42"/>
      <c r="DMY141" s="42"/>
      <c r="DMZ141" s="42"/>
      <c r="DNA141" s="42"/>
      <c r="DNB141" s="42"/>
      <c r="DNC141" s="42"/>
      <c r="DND141" s="42"/>
      <c r="DNE141" s="42"/>
      <c r="DNF141" s="42"/>
      <c r="DNG141" s="42"/>
      <c r="DNH141" s="42"/>
      <c r="DNI141" s="42"/>
      <c r="DNJ141" s="42"/>
      <c r="DNK141" s="42"/>
      <c r="DNL141" s="42"/>
      <c r="DNM141" s="42"/>
      <c r="DNN141" s="42"/>
      <c r="DNO141" s="42"/>
      <c r="DNP141" s="42"/>
      <c r="DNQ141" s="42"/>
      <c r="DNR141" s="42"/>
      <c r="DNS141" s="42"/>
      <c r="DNT141" s="42"/>
      <c r="DNU141" s="42"/>
      <c r="DNV141" s="42"/>
      <c r="DNW141" s="42"/>
      <c r="DNX141" s="42"/>
      <c r="DNY141" s="42"/>
      <c r="DNZ141" s="42"/>
      <c r="DOA141" s="42"/>
      <c r="DOB141" s="42"/>
      <c r="DOC141" s="42"/>
      <c r="DOD141" s="42"/>
      <c r="DOE141" s="42"/>
      <c r="DOF141" s="42"/>
      <c r="DOG141" s="42"/>
      <c r="DOH141" s="42"/>
      <c r="DOI141" s="42"/>
      <c r="DOJ141" s="42"/>
      <c r="DOK141" s="42"/>
      <c r="DOL141" s="42"/>
      <c r="DOM141" s="42"/>
      <c r="DON141" s="42"/>
      <c r="DOO141" s="42"/>
      <c r="DOP141" s="42"/>
      <c r="DOQ141" s="42"/>
      <c r="DOR141" s="42"/>
      <c r="DOS141" s="42"/>
      <c r="DOT141" s="42"/>
      <c r="DOU141" s="42"/>
      <c r="DOV141" s="42"/>
      <c r="DOW141" s="42"/>
      <c r="DOX141" s="42"/>
      <c r="DOY141" s="42"/>
      <c r="DOZ141" s="42"/>
      <c r="DPA141" s="42"/>
      <c r="DPB141" s="42"/>
      <c r="DPC141" s="42"/>
      <c r="DPD141" s="42"/>
      <c r="DPE141" s="42"/>
      <c r="DPF141" s="42"/>
      <c r="DPG141" s="42"/>
      <c r="DPH141" s="42"/>
      <c r="DPI141" s="42"/>
      <c r="DPJ141" s="42"/>
      <c r="DPK141" s="42"/>
      <c r="DPL141" s="42"/>
      <c r="DPM141" s="42"/>
      <c r="DPN141" s="42"/>
      <c r="DPO141" s="42"/>
      <c r="DPP141" s="42"/>
      <c r="DPQ141" s="42"/>
      <c r="DPR141" s="42"/>
      <c r="DPS141" s="42"/>
      <c r="DPT141" s="42"/>
      <c r="DPU141" s="42"/>
      <c r="DPV141" s="42"/>
      <c r="DPW141" s="42"/>
      <c r="DPX141" s="42"/>
      <c r="DPY141" s="42"/>
      <c r="DPZ141" s="42"/>
      <c r="DQA141" s="42"/>
      <c r="DQB141" s="42"/>
      <c r="DQC141" s="42"/>
      <c r="DQD141" s="42"/>
      <c r="DQE141" s="42"/>
      <c r="DQF141" s="42"/>
      <c r="DQG141" s="42"/>
      <c r="DQH141" s="42"/>
      <c r="DQI141" s="42"/>
      <c r="DQJ141" s="42"/>
      <c r="DQK141" s="42"/>
      <c r="DQL141" s="42"/>
      <c r="DQM141" s="42"/>
      <c r="DQN141" s="42"/>
      <c r="DQO141" s="42"/>
      <c r="DQP141" s="42"/>
      <c r="DQQ141" s="42"/>
      <c r="DQR141" s="42"/>
      <c r="DQS141" s="42"/>
      <c r="DQT141" s="42"/>
      <c r="DQU141" s="42"/>
      <c r="DQV141" s="42"/>
      <c r="DQW141" s="42"/>
      <c r="DQX141" s="42"/>
      <c r="DQY141" s="42"/>
      <c r="DQZ141" s="42"/>
      <c r="DRA141" s="42"/>
      <c r="DRB141" s="42"/>
      <c r="DRC141" s="42"/>
      <c r="DRD141" s="42"/>
      <c r="DRE141" s="42"/>
      <c r="DRF141" s="42"/>
      <c r="DRG141" s="42"/>
      <c r="DRH141" s="42"/>
      <c r="DRI141" s="42"/>
      <c r="DRJ141" s="42"/>
      <c r="DRK141" s="42"/>
      <c r="DRL141" s="42"/>
      <c r="DRM141" s="42"/>
      <c r="DRN141" s="42"/>
      <c r="DRO141" s="42"/>
      <c r="DRP141" s="42"/>
      <c r="DRQ141" s="42"/>
      <c r="DRR141" s="42"/>
      <c r="DRS141" s="42"/>
      <c r="DRT141" s="42"/>
      <c r="DRU141" s="42"/>
      <c r="DRV141" s="42"/>
      <c r="DRW141" s="42"/>
      <c r="DRX141" s="42"/>
      <c r="DRY141" s="42"/>
      <c r="DRZ141" s="42"/>
      <c r="DSA141" s="42"/>
      <c r="DSB141" s="42"/>
      <c r="DSC141" s="42"/>
      <c r="DSD141" s="42"/>
      <c r="DSE141" s="42"/>
      <c r="DSF141" s="42"/>
      <c r="DSG141" s="42"/>
      <c r="DSH141" s="42"/>
      <c r="DSI141" s="42"/>
      <c r="DSJ141" s="42"/>
      <c r="DSK141" s="42"/>
      <c r="DSL141" s="42"/>
      <c r="DSM141" s="42"/>
      <c r="DSN141" s="42"/>
      <c r="DSO141" s="42"/>
      <c r="DSP141" s="42"/>
      <c r="DSQ141" s="42"/>
      <c r="DSR141" s="42"/>
      <c r="DSS141" s="42"/>
      <c r="DST141" s="42"/>
      <c r="DSU141" s="42"/>
      <c r="DSV141" s="42"/>
      <c r="DSW141" s="42"/>
      <c r="DSX141" s="42"/>
      <c r="DSY141" s="42"/>
      <c r="DSZ141" s="42"/>
      <c r="DTA141" s="42"/>
      <c r="DTB141" s="42"/>
      <c r="DTC141" s="42"/>
      <c r="DTD141" s="42"/>
      <c r="DTE141" s="42"/>
      <c r="DTF141" s="42"/>
      <c r="DTG141" s="42"/>
      <c r="DTH141" s="42"/>
      <c r="DTI141" s="42"/>
      <c r="DTJ141" s="42"/>
      <c r="DTK141" s="42"/>
      <c r="DTL141" s="42"/>
      <c r="DTM141" s="42"/>
      <c r="DTN141" s="42"/>
      <c r="DTO141" s="42"/>
      <c r="DTP141" s="42"/>
      <c r="DTQ141" s="42"/>
      <c r="DTR141" s="42"/>
      <c r="DTS141" s="42"/>
      <c r="DTT141" s="42"/>
      <c r="DTU141" s="42"/>
      <c r="DTV141" s="42"/>
      <c r="DTW141" s="42"/>
      <c r="DTX141" s="42"/>
      <c r="DTY141" s="42"/>
      <c r="DTZ141" s="42"/>
      <c r="DUA141" s="42"/>
      <c r="DUB141" s="42"/>
      <c r="DUC141" s="42"/>
      <c r="DUD141" s="42"/>
      <c r="DUE141" s="42"/>
      <c r="DUF141" s="42"/>
      <c r="DUG141" s="42"/>
      <c r="DUH141" s="42"/>
      <c r="DUI141" s="42"/>
      <c r="DUJ141" s="42"/>
      <c r="DUK141" s="42"/>
      <c r="DUL141" s="42"/>
      <c r="DUM141" s="42"/>
      <c r="DUN141" s="42"/>
      <c r="DUO141" s="42"/>
      <c r="DUP141" s="42"/>
      <c r="DUQ141" s="42"/>
      <c r="DUR141" s="42"/>
      <c r="DUS141" s="42"/>
      <c r="DUT141" s="42"/>
      <c r="DUU141" s="42"/>
      <c r="DUV141" s="42"/>
      <c r="DUW141" s="42"/>
      <c r="DUX141" s="42"/>
      <c r="DUY141" s="42"/>
      <c r="DUZ141" s="42"/>
      <c r="DVA141" s="42"/>
      <c r="DVB141" s="42"/>
      <c r="DVC141" s="42"/>
      <c r="DVD141" s="42"/>
      <c r="DVE141" s="42"/>
      <c r="DVF141" s="42"/>
      <c r="DVG141" s="42"/>
      <c r="DVH141" s="42"/>
      <c r="DVI141" s="42"/>
      <c r="DVJ141" s="42"/>
      <c r="DVK141" s="42"/>
      <c r="DVL141" s="42"/>
      <c r="DVM141" s="42"/>
      <c r="DVN141" s="42"/>
      <c r="DVO141" s="42"/>
      <c r="DVP141" s="42"/>
      <c r="DVQ141" s="42"/>
      <c r="DVR141" s="42"/>
      <c r="DVS141" s="42"/>
      <c r="DVT141" s="42"/>
      <c r="DVU141" s="42"/>
      <c r="DVV141" s="42"/>
      <c r="DVW141" s="42"/>
      <c r="DVX141" s="42"/>
      <c r="DVY141" s="42"/>
      <c r="DVZ141" s="42"/>
      <c r="DWA141" s="42"/>
      <c r="DWB141" s="42"/>
      <c r="DWC141" s="42"/>
      <c r="DWD141" s="42"/>
      <c r="DWE141" s="42"/>
      <c r="DWF141" s="42"/>
      <c r="DWG141" s="42"/>
      <c r="DWH141" s="42"/>
      <c r="DWI141" s="42"/>
      <c r="DWJ141" s="42"/>
      <c r="DWK141" s="42"/>
      <c r="DWL141" s="42"/>
      <c r="DWM141" s="42"/>
      <c r="DWN141" s="42"/>
      <c r="DWO141" s="42"/>
      <c r="DWP141" s="42"/>
      <c r="DWQ141" s="42"/>
      <c r="DWR141" s="42"/>
      <c r="DWS141" s="42"/>
      <c r="DWT141" s="42"/>
      <c r="DWU141" s="42"/>
      <c r="DWV141" s="42"/>
      <c r="DWW141" s="42"/>
      <c r="DWX141" s="42"/>
      <c r="DWY141" s="42"/>
      <c r="DWZ141" s="42"/>
      <c r="DXA141" s="42"/>
      <c r="DXB141" s="42"/>
      <c r="DXC141" s="42"/>
      <c r="DXD141" s="42"/>
      <c r="DXE141" s="42"/>
      <c r="DXF141" s="42"/>
      <c r="DXG141" s="42"/>
      <c r="DXH141" s="42"/>
      <c r="DXI141" s="42"/>
      <c r="DXJ141" s="42"/>
      <c r="DXK141" s="42"/>
      <c r="DXL141" s="42"/>
      <c r="DXM141" s="42"/>
      <c r="DXN141" s="42"/>
      <c r="DXO141" s="42"/>
      <c r="DXP141" s="42"/>
      <c r="DXQ141" s="42"/>
      <c r="DXR141" s="42"/>
      <c r="DXS141" s="42"/>
      <c r="DXT141" s="42"/>
      <c r="DXU141" s="42"/>
      <c r="DXV141" s="42"/>
      <c r="DXW141" s="42"/>
      <c r="DXX141" s="42"/>
      <c r="DXY141" s="42"/>
      <c r="DXZ141" s="42"/>
      <c r="DYA141" s="42"/>
      <c r="DYB141" s="42"/>
      <c r="DYC141" s="42"/>
      <c r="DYD141" s="42"/>
      <c r="DYE141" s="42"/>
      <c r="DYF141" s="42"/>
      <c r="DYG141" s="42"/>
      <c r="DYH141" s="42"/>
      <c r="DYI141" s="42"/>
      <c r="DYJ141" s="42"/>
      <c r="DYK141" s="42"/>
      <c r="DYL141" s="42"/>
      <c r="DYM141" s="42"/>
      <c r="DYN141" s="42"/>
      <c r="DYO141" s="42"/>
      <c r="DYP141" s="42"/>
      <c r="DYQ141" s="42"/>
      <c r="DYR141" s="42"/>
      <c r="DYS141" s="42"/>
      <c r="DYT141" s="42"/>
      <c r="DYU141" s="42"/>
      <c r="DYV141" s="42"/>
      <c r="DYW141" s="42"/>
      <c r="DYX141" s="42"/>
      <c r="DYY141" s="42"/>
      <c r="DYZ141" s="42"/>
      <c r="DZA141" s="42"/>
      <c r="DZB141" s="42"/>
      <c r="DZC141" s="42"/>
      <c r="DZD141" s="42"/>
      <c r="DZE141" s="42"/>
      <c r="DZF141" s="42"/>
      <c r="DZG141" s="42"/>
      <c r="DZH141" s="42"/>
      <c r="DZI141" s="42"/>
      <c r="DZJ141" s="42"/>
      <c r="DZK141" s="42"/>
      <c r="DZL141" s="42"/>
      <c r="DZM141" s="42"/>
      <c r="DZN141" s="42"/>
      <c r="DZO141" s="42"/>
      <c r="DZP141" s="42"/>
      <c r="DZQ141" s="42"/>
      <c r="DZR141" s="42"/>
      <c r="DZS141" s="42"/>
      <c r="DZT141" s="42"/>
      <c r="DZU141" s="42"/>
      <c r="DZV141" s="42"/>
      <c r="DZW141" s="42"/>
      <c r="DZX141" s="42"/>
      <c r="DZY141" s="42"/>
      <c r="DZZ141" s="42"/>
      <c r="EAA141" s="42"/>
      <c r="EAB141" s="42"/>
      <c r="EAC141" s="42"/>
      <c r="EAD141" s="42"/>
      <c r="EAE141" s="42"/>
      <c r="EAF141" s="42"/>
      <c r="EAG141" s="42"/>
      <c r="EAH141" s="42"/>
      <c r="EAI141" s="42"/>
      <c r="EAJ141" s="42"/>
      <c r="EAK141" s="42"/>
      <c r="EAL141" s="42"/>
      <c r="EAM141" s="42"/>
      <c r="EAN141" s="42"/>
      <c r="EAO141" s="42"/>
      <c r="EAP141" s="42"/>
      <c r="EAQ141" s="42"/>
      <c r="EAR141" s="42"/>
      <c r="EAS141" s="42"/>
      <c r="EAT141" s="42"/>
      <c r="EAU141" s="42"/>
      <c r="EAV141" s="42"/>
      <c r="EAW141" s="42"/>
      <c r="EAX141" s="42"/>
      <c r="EAY141" s="42"/>
      <c r="EAZ141" s="42"/>
      <c r="EBA141" s="42"/>
      <c r="EBB141" s="42"/>
      <c r="EBC141" s="42"/>
      <c r="EBD141" s="42"/>
      <c r="EBE141" s="42"/>
      <c r="EBF141" s="42"/>
      <c r="EBG141" s="42"/>
      <c r="EBH141" s="42"/>
      <c r="EBI141" s="42"/>
      <c r="EBJ141" s="42"/>
      <c r="EBK141" s="42"/>
      <c r="EBL141" s="42"/>
      <c r="EBM141" s="42"/>
      <c r="EBN141" s="42"/>
      <c r="EBO141" s="42"/>
      <c r="EBP141" s="42"/>
      <c r="EBQ141" s="42"/>
      <c r="EBR141" s="42"/>
      <c r="EBS141" s="42"/>
      <c r="EBT141" s="42"/>
      <c r="EBU141" s="42"/>
      <c r="EBV141" s="42"/>
      <c r="EBW141" s="42"/>
      <c r="EBX141" s="42"/>
      <c r="EBY141" s="42"/>
      <c r="EBZ141" s="42"/>
      <c r="ECA141" s="42"/>
      <c r="ECB141" s="42"/>
      <c r="ECC141" s="42"/>
      <c r="ECD141" s="42"/>
      <c r="ECE141" s="42"/>
      <c r="ECF141" s="42"/>
      <c r="ECG141" s="42"/>
      <c r="ECH141" s="42"/>
      <c r="ECI141" s="42"/>
      <c r="ECJ141" s="42"/>
      <c r="ECK141" s="42"/>
      <c r="ECL141" s="42"/>
      <c r="ECM141" s="42"/>
      <c r="ECN141" s="42"/>
      <c r="ECO141" s="42"/>
      <c r="ECP141" s="42"/>
      <c r="ECQ141" s="42"/>
      <c r="ECR141" s="42"/>
      <c r="ECS141" s="42"/>
      <c r="ECT141" s="42"/>
      <c r="ECU141" s="42"/>
      <c r="ECV141" s="42"/>
      <c r="ECW141" s="42"/>
      <c r="ECX141" s="42"/>
      <c r="ECY141" s="42"/>
      <c r="ECZ141" s="42"/>
      <c r="EDA141" s="42"/>
      <c r="EDB141" s="42"/>
      <c r="EDC141" s="42"/>
      <c r="EDD141" s="42"/>
      <c r="EDE141" s="42"/>
      <c r="EDF141" s="42"/>
      <c r="EDG141" s="42"/>
      <c r="EDH141" s="42"/>
      <c r="EDI141" s="42"/>
      <c r="EDJ141" s="42"/>
      <c r="EDK141" s="42"/>
      <c r="EDL141" s="42"/>
      <c r="EDM141" s="42"/>
      <c r="EDN141" s="42"/>
      <c r="EDO141" s="42"/>
      <c r="EDP141" s="42"/>
      <c r="EDQ141" s="42"/>
      <c r="EDR141" s="42"/>
      <c r="EDS141" s="42"/>
      <c r="EDT141" s="42"/>
      <c r="EDU141" s="42"/>
      <c r="EDV141" s="42"/>
      <c r="EDW141" s="42"/>
      <c r="EDX141" s="42"/>
      <c r="EDY141" s="42"/>
      <c r="EDZ141" s="42"/>
      <c r="EEA141" s="42"/>
      <c r="EEB141" s="42"/>
      <c r="EEC141" s="42"/>
      <c r="EED141" s="42"/>
      <c r="EEE141" s="42"/>
      <c r="EEF141" s="42"/>
      <c r="EEG141" s="42"/>
      <c r="EEH141" s="42"/>
      <c r="EEI141" s="42"/>
      <c r="EEJ141" s="42"/>
      <c r="EEK141" s="42"/>
      <c r="EEL141" s="42"/>
      <c r="EEM141" s="42"/>
      <c r="EEN141" s="42"/>
      <c r="EEO141" s="42"/>
      <c r="EEP141" s="42"/>
      <c r="EEQ141" s="42"/>
      <c r="EER141" s="42"/>
      <c r="EES141" s="42"/>
      <c r="EET141" s="42"/>
      <c r="EEU141" s="42"/>
      <c r="EEV141" s="42"/>
      <c r="EEW141" s="42"/>
      <c r="EEX141" s="42"/>
      <c r="EEY141" s="42"/>
      <c r="EEZ141" s="42"/>
      <c r="EFA141" s="42"/>
      <c r="EFB141" s="42"/>
      <c r="EFC141" s="42"/>
      <c r="EFD141" s="42"/>
      <c r="EFE141" s="42"/>
      <c r="EFF141" s="42"/>
      <c r="EFG141" s="42"/>
      <c r="EFH141" s="42"/>
      <c r="EFI141" s="42"/>
      <c r="EFJ141" s="42"/>
      <c r="EFK141" s="42"/>
      <c r="EFL141" s="42"/>
      <c r="EFM141" s="42"/>
      <c r="EFN141" s="42"/>
      <c r="EFO141" s="42"/>
      <c r="EFP141" s="42"/>
      <c r="EFQ141" s="42"/>
      <c r="EFR141" s="42"/>
      <c r="EFS141" s="42"/>
      <c r="EFT141" s="42"/>
      <c r="EFU141" s="42"/>
      <c r="EFV141" s="42"/>
      <c r="EFW141" s="42"/>
      <c r="EFX141" s="42"/>
      <c r="EFY141" s="42"/>
      <c r="EFZ141" s="42"/>
      <c r="EGA141" s="42"/>
      <c r="EGB141" s="42"/>
      <c r="EGC141" s="42"/>
      <c r="EGD141" s="42"/>
      <c r="EGE141" s="42"/>
      <c r="EGF141" s="42"/>
      <c r="EGG141" s="42"/>
      <c r="EGH141" s="42"/>
      <c r="EGI141" s="42"/>
      <c r="EGJ141" s="42"/>
      <c r="EGK141" s="42"/>
      <c r="EGL141" s="42"/>
      <c r="EGM141" s="42"/>
      <c r="EGN141" s="42"/>
      <c r="EGO141" s="42"/>
      <c r="EGP141" s="42"/>
      <c r="EGQ141" s="42"/>
      <c r="EGR141" s="42"/>
      <c r="EGS141" s="42"/>
      <c r="EGT141" s="42"/>
      <c r="EGU141" s="42"/>
      <c r="EGV141" s="42"/>
      <c r="EGW141" s="42"/>
      <c r="EGX141" s="42"/>
      <c r="EGY141" s="42"/>
      <c r="EGZ141" s="42"/>
      <c r="EHA141" s="42"/>
      <c r="EHB141" s="42"/>
      <c r="EHC141" s="42"/>
      <c r="EHD141" s="42"/>
      <c r="EHE141" s="42"/>
      <c r="EHF141" s="42"/>
      <c r="EHG141" s="42"/>
      <c r="EHH141" s="42"/>
      <c r="EHI141" s="42"/>
      <c r="EHJ141" s="42"/>
      <c r="EHK141" s="42"/>
      <c r="EHL141" s="42"/>
      <c r="EHM141" s="42"/>
      <c r="EHN141" s="42"/>
      <c r="EHO141" s="42"/>
      <c r="EHP141" s="42"/>
      <c r="EHQ141" s="42"/>
      <c r="EHR141" s="42"/>
      <c r="EHS141" s="42"/>
      <c r="EHT141" s="42"/>
      <c r="EHU141" s="42"/>
      <c r="EHV141" s="42"/>
      <c r="EHW141" s="42"/>
      <c r="EHX141" s="42"/>
      <c r="EHY141" s="42"/>
      <c r="EHZ141" s="42"/>
      <c r="EIA141" s="42"/>
      <c r="EIB141" s="42"/>
      <c r="EIC141" s="42"/>
      <c r="EID141" s="42"/>
      <c r="EIE141" s="42"/>
      <c r="EIF141" s="42"/>
      <c r="EIG141" s="42"/>
      <c r="EIH141" s="42"/>
      <c r="EII141" s="42"/>
      <c r="EIJ141" s="42"/>
      <c r="EIK141" s="42"/>
      <c r="EIL141" s="42"/>
      <c r="EIM141" s="42"/>
      <c r="EIN141" s="42"/>
      <c r="EIO141" s="42"/>
      <c r="EIP141" s="42"/>
      <c r="EIQ141" s="42"/>
      <c r="EIR141" s="42"/>
      <c r="EIS141" s="42"/>
      <c r="EIT141" s="42"/>
      <c r="EIU141" s="42"/>
      <c r="EIV141" s="42"/>
      <c r="EIW141" s="42"/>
      <c r="EIX141" s="42"/>
      <c r="EIY141" s="42"/>
      <c r="EIZ141" s="42"/>
      <c r="EJA141" s="42"/>
      <c r="EJB141" s="42"/>
      <c r="EJC141" s="42"/>
      <c r="EJD141" s="42"/>
      <c r="EJE141" s="42"/>
      <c r="EJF141" s="42"/>
      <c r="EJG141" s="42"/>
      <c r="EJH141" s="42"/>
      <c r="EJI141" s="42"/>
      <c r="EJJ141" s="42"/>
      <c r="EJK141" s="42"/>
      <c r="EJL141" s="42"/>
      <c r="EJM141" s="42"/>
      <c r="EJN141" s="42"/>
      <c r="EJO141" s="42"/>
      <c r="EJP141" s="42"/>
      <c r="EJQ141" s="42"/>
      <c r="EJR141" s="42"/>
      <c r="EJS141" s="42"/>
      <c r="EJT141" s="42"/>
      <c r="EJU141" s="42"/>
      <c r="EJV141" s="42"/>
      <c r="EJW141" s="42"/>
      <c r="EJX141" s="42"/>
      <c r="EJY141" s="42"/>
      <c r="EJZ141" s="42"/>
      <c r="EKA141" s="42"/>
      <c r="EKB141" s="42"/>
      <c r="EKC141" s="42"/>
      <c r="EKD141" s="42"/>
      <c r="EKE141" s="42"/>
      <c r="EKF141" s="42"/>
      <c r="EKG141" s="42"/>
      <c r="EKH141" s="42"/>
      <c r="EKI141" s="42"/>
      <c r="EKJ141" s="42"/>
      <c r="EKK141" s="42"/>
      <c r="EKL141" s="42"/>
      <c r="EKM141" s="42"/>
      <c r="EKN141" s="42"/>
      <c r="EKO141" s="42"/>
      <c r="EKP141" s="42"/>
      <c r="EKQ141" s="42"/>
      <c r="EKR141" s="42"/>
      <c r="EKS141" s="42"/>
      <c r="EKT141" s="42"/>
      <c r="EKU141" s="42"/>
      <c r="EKV141" s="42"/>
      <c r="EKW141" s="42"/>
      <c r="EKX141" s="42"/>
      <c r="EKY141" s="42"/>
      <c r="EKZ141" s="42"/>
      <c r="ELA141" s="42"/>
      <c r="ELB141" s="42"/>
      <c r="ELC141" s="42"/>
      <c r="ELD141" s="42"/>
      <c r="ELE141" s="42"/>
      <c r="ELF141" s="42"/>
      <c r="ELG141" s="42"/>
      <c r="ELH141" s="42"/>
      <c r="ELI141" s="42"/>
      <c r="ELJ141" s="42"/>
      <c r="ELK141" s="42"/>
      <c r="ELL141" s="42"/>
      <c r="ELM141" s="42"/>
      <c r="ELN141" s="42"/>
      <c r="ELO141" s="42"/>
      <c r="ELP141" s="42"/>
      <c r="ELQ141" s="42"/>
      <c r="ELR141" s="42"/>
      <c r="ELS141" s="42"/>
      <c r="ELT141" s="42"/>
      <c r="ELU141" s="42"/>
      <c r="ELV141" s="42"/>
      <c r="ELW141" s="42"/>
      <c r="ELX141" s="42"/>
      <c r="ELY141" s="42"/>
      <c r="ELZ141" s="42"/>
      <c r="EMA141" s="42"/>
      <c r="EMB141" s="42"/>
      <c r="EMC141" s="42"/>
      <c r="EMD141" s="42"/>
      <c r="EME141" s="42"/>
      <c r="EMF141" s="42"/>
      <c r="EMG141" s="42"/>
      <c r="EMH141" s="42"/>
      <c r="EMI141" s="42"/>
      <c r="EMJ141" s="42"/>
      <c r="EMK141" s="42"/>
      <c r="EML141" s="42"/>
      <c r="EMM141" s="42"/>
      <c r="EMN141" s="42"/>
      <c r="EMO141" s="42"/>
      <c r="EMP141" s="42"/>
      <c r="EMQ141" s="42"/>
      <c r="EMR141" s="42"/>
      <c r="EMS141" s="42"/>
      <c r="EMT141" s="42"/>
      <c r="EMU141" s="42"/>
      <c r="EMV141" s="42"/>
      <c r="EMW141" s="42"/>
      <c r="EMX141" s="42"/>
      <c r="EMY141" s="42"/>
      <c r="EMZ141" s="42"/>
      <c r="ENA141" s="42"/>
      <c r="ENB141" s="42"/>
      <c r="ENC141" s="42"/>
      <c r="END141" s="42"/>
      <c r="ENE141" s="42"/>
      <c r="ENF141" s="42"/>
      <c r="ENG141" s="42"/>
      <c r="ENH141" s="42"/>
      <c r="ENI141" s="42"/>
      <c r="ENJ141" s="42"/>
      <c r="ENK141" s="42"/>
      <c r="ENL141" s="42"/>
      <c r="ENM141" s="42"/>
      <c r="ENN141" s="42"/>
      <c r="ENO141" s="42"/>
      <c r="ENP141" s="42"/>
      <c r="ENQ141" s="42"/>
      <c r="ENR141" s="42"/>
      <c r="ENS141" s="42"/>
      <c r="ENT141" s="42"/>
      <c r="ENU141" s="42"/>
      <c r="ENV141" s="42"/>
      <c r="ENW141" s="42"/>
      <c r="ENX141" s="42"/>
      <c r="ENY141" s="42"/>
      <c r="ENZ141" s="42"/>
      <c r="EOA141" s="42"/>
      <c r="EOB141" s="42"/>
      <c r="EOC141" s="42"/>
      <c r="EOD141" s="42"/>
      <c r="EOE141" s="42"/>
      <c r="EOF141" s="42"/>
      <c r="EOG141" s="42"/>
      <c r="EOH141" s="42"/>
      <c r="EOI141" s="42"/>
      <c r="EOJ141" s="42"/>
      <c r="EOK141" s="42"/>
      <c r="EOL141" s="42"/>
      <c r="EOM141" s="42"/>
      <c r="EON141" s="42"/>
      <c r="EOO141" s="42"/>
      <c r="EOP141" s="42"/>
      <c r="EOQ141" s="42"/>
      <c r="EOR141" s="42"/>
      <c r="EOS141" s="42"/>
      <c r="EOT141" s="42"/>
      <c r="EOU141" s="42"/>
      <c r="EOV141" s="42"/>
      <c r="EOW141" s="42"/>
      <c r="EOX141" s="42"/>
      <c r="EOY141" s="42"/>
      <c r="EOZ141" s="42"/>
      <c r="EPA141" s="42"/>
      <c r="EPB141" s="42"/>
      <c r="EPC141" s="42"/>
      <c r="EPD141" s="42"/>
      <c r="EPE141" s="42"/>
      <c r="EPF141" s="42"/>
      <c r="EPG141" s="42"/>
      <c r="EPH141" s="42"/>
      <c r="EPI141" s="42"/>
      <c r="EPJ141" s="42"/>
      <c r="EPK141" s="42"/>
      <c r="EPL141" s="42"/>
      <c r="EPM141" s="42"/>
      <c r="EPN141" s="42"/>
      <c r="EPO141" s="42"/>
      <c r="EPP141" s="42"/>
      <c r="EPQ141" s="42"/>
      <c r="EPR141" s="42"/>
      <c r="EPS141" s="42"/>
      <c r="EPT141" s="42"/>
      <c r="EPU141" s="42"/>
      <c r="EPV141" s="42"/>
      <c r="EPW141" s="42"/>
      <c r="EPX141" s="42"/>
      <c r="EPY141" s="42"/>
      <c r="EPZ141" s="42"/>
      <c r="EQA141" s="42"/>
      <c r="EQB141" s="42"/>
      <c r="EQC141" s="42"/>
      <c r="EQD141" s="42"/>
      <c r="EQE141" s="42"/>
      <c r="EQF141" s="42"/>
      <c r="EQG141" s="42"/>
      <c r="EQH141" s="42"/>
      <c r="EQI141" s="42"/>
      <c r="EQJ141" s="42"/>
      <c r="EQK141" s="42"/>
      <c r="EQL141" s="42"/>
      <c r="EQM141" s="42"/>
      <c r="EQN141" s="42"/>
      <c r="EQO141" s="42"/>
      <c r="EQP141" s="42"/>
      <c r="EQQ141" s="42"/>
      <c r="EQR141" s="42"/>
      <c r="EQS141" s="42"/>
      <c r="EQT141" s="42"/>
      <c r="EQU141" s="42"/>
      <c r="EQV141" s="42"/>
      <c r="EQW141" s="42"/>
      <c r="EQX141" s="42"/>
      <c r="EQY141" s="42"/>
      <c r="EQZ141" s="42"/>
      <c r="ERA141" s="42"/>
      <c r="ERB141" s="42"/>
      <c r="ERC141" s="42"/>
      <c r="ERD141" s="42"/>
      <c r="ERE141" s="42"/>
      <c r="ERF141" s="42"/>
      <c r="ERG141" s="42"/>
      <c r="ERH141" s="42"/>
      <c r="ERI141" s="42"/>
      <c r="ERJ141" s="42"/>
      <c r="ERK141" s="42"/>
      <c r="ERL141" s="42"/>
      <c r="ERM141" s="42"/>
      <c r="ERN141" s="42"/>
      <c r="ERO141" s="42"/>
      <c r="ERP141" s="42"/>
      <c r="ERQ141" s="42"/>
      <c r="ERR141" s="42"/>
      <c r="ERS141" s="42"/>
      <c r="ERT141" s="42"/>
      <c r="ERU141" s="42"/>
      <c r="ERV141" s="42"/>
      <c r="ERW141" s="42"/>
      <c r="ERX141" s="42"/>
      <c r="ERY141" s="42"/>
      <c r="ERZ141" s="42"/>
      <c r="ESA141" s="42"/>
      <c r="ESB141" s="42"/>
      <c r="ESC141" s="42"/>
      <c r="ESD141" s="42"/>
      <c r="ESE141" s="42"/>
      <c r="ESF141" s="42"/>
      <c r="ESG141" s="42"/>
      <c r="ESH141" s="42"/>
      <c r="ESI141" s="42"/>
      <c r="ESJ141" s="42"/>
      <c r="ESK141" s="42"/>
      <c r="ESL141" s="42"/>
      <c r="ESM141" s="42"/>
      <c r="ESN141" s="42"/>
      <c r="ESO141" s="42"/>
      <c r="ESP141" s="42"/>
      <c r="ESQ141" s="42"/>
      <c r="ESR141" s="42"/>
      <c r="ESS141" s="42"/>
      <c r="EST141" s="42"/>
      <c r="ESU141" s="42"/>
      <c r="ESV141" s="42"/>
      <c r="ESW141" s="42"/>
      <c r="ESX141" s="42"/>
      <c r="ESY141" s="42"/>
      <c r="ESZ141" s="42"/>
      <c r="ETA141" s="42"/>
      <c r="ETB141" s="42"/>
      <c r="ETC141" s="42"/>
      <c r="ETD141" s="42"/>
      <c r="ETE141" s="42"/>
      <c r="ETF141" s="42"/>
      <c r="ETG141" s="42"/>
      <c r="ETH141" s="42"/>
      <c r="ETI141" s="42"/>
      <c r="ETJ141" s="42"/>
      <c r="ETK141" s="42"/>
      <c r="ETL141" s="42"/>
      <c r="ETM141" s="42"/>
      <c r="ETN141" s="42"/>
      <c r="ETO141" s="42"/>
      <c r="ETP141" s="42"/>
      <c r="ETQ141" s="42"/>
      <c r="ETR141" s="42"/>
      <c r="ETS141" s="42"/>
      <c r="ETT141" s="42"/>
      <c r="ETU141" s="42"/>
      <c r="ETV141" s="42"/>
      <c r="ETW141" s="42"/>
      <c r="ETX141" s="42"/>
      <c r="ETY141" s="42"/>
      <c r="ETZ141" s="42"/>
      <c r="EUA141" s="42"/>
      <c r="EUB141" s="42"/>
      <c r="EUC141" s="42"/>
      <c r="EUD141" s="42"/>
      <c r="EUE141" s="42"/>
      <c r="EUF141" s="42"/>
      <c r="EUG141" s="42"/>
      <c r="EUH141" s="42"/>
      <c r="EUI141" s="42"/>
      <c r="EUJ141" s="42"/>
      <c r="EUK141" s="42"/>
      <c r="EUL141" s="42"/>
      <c r="EUM141" s="42"/>
      <c r="EUN141" s="42"/>
      <c r="EUO141" s="42"/>
      <c r="EUP141" s="42"/>
      <c r="EUQ141" s="42"/>
      <c r="EUR141" s="42"/>
      <c r="EUS141" s="42"/>
      <c r="EUT141" s="42"/>
      <c r="EUU141" s="42"/>
      <c r="EUV141" s="42"/>
      <c r="EUW141" s="42"/>
      <c r="EUX141" s="42"/>
      <c r="EUY141" s="42"/>
      <c r="EUZ141" s="42"/>
      <c r="EVA141" s="42"/>
      <c r="EVB141" s="42"/>
      <c r="EVC141" s="42"/>
      <c r="EVD141" s="42"/>
      <c r="EVE141" s="42"/>
      <c r="EVF141" s="42"/>
      <c r="EVG141" s="42"/>
      <c r="EVH141" s="42"/>
      <c r="EVI141" s="42"/>
      <c r="EVJ141" s="42"/>
      <c r="EVK141" s="42"/>
      <c r="EVL141" s="42"/>
      <c r="EVM141" s="42"/>
      <c r="EVN141" s="42"/>
      <c r="EVO141" s="42"/>
      <c r="EVP141" s="42"/>
      <c r="EVQ141" s="42"/>
      <c r="EVR141" s="42"/>
      <c r="EVS141" s="42"/>
      <c r="EVT141" s="42"/>
      <c r="EVU141" s="42"/>
      <c r="EVV141" s="42"/>
      <c r="EVW141" s="42"/>
      <c r="EVX141" s="42"/>
      <c r="EVY141" s="42"/>
      <c r="EVZ141" s="42"/>
      <c r="EWA141" s="42"/>
      <c r="EWB141" s="42"/>
      <c r="EWC141" s="42"/>
      <c r="EWD141" s="42"/>
      <c r="EWE141" s="42"/>
      <c r="EWF141" s="42"/>
      <c r="EWG141" s="42"/>
      <c r="EWH141" s="42"/>
      <c r="EWI141" s="42"/>
      <c r="EWJ141" s="42"/>
      <c r="EWK141" s="42"/>
      <c r="EWL141" s="42"/>
      <c r="EWM141" s="42"/>
      <c r="EWN141" s="42"/>
      <c r="EWO141" s="42"/>
      <c r="EWP141" s="42"/>
      <c r="EWQ141" s="42"/>
      <c r="EWR141" s="42"/>
      <c r="EWS141" s="42"/>
      <c r="EWT141" s="42"/>
      <c r="EWU141" s="42"/>
      <c r="EWV141" s="42"/>
      <c r="EWW141" s="42"/>
      <c r="EWX141" s="42"/>
      <c r="EWY141" s="42"/>
      <c r="EWZ141" s="42"/>
      <c r="EXA141" s="42"/>
      <c r="EXB141" s="42"/>
      <c r="EXC141" s="42"/>
      <c r="EXD141" s="42"/>
      <c r="EXE141" s="42"/>
      <c r="EXF141" s="42"/>
      <c r="EXG141" s="42"/>
      <c r="EXH141" s="42"/>
      <c r="EXI141" s="42"/>
      <c r="EXJ141" s="42"/>
      <c r="EXK141" s="42"/>
      <c r="EXL141" s="42"/>
      <c r="EXM141" s="42"/>
      <c r="EXN141" s="42"/>
      <c r="EXO141" s="42"/>
      <c r="EXP141" s="42"/>
      <c r="EXQ141" s="42"/>
      <c r="EXR141" s="42"/>
      <c r="EXS141" s="42"/>
      <c r="EXT141" s="42"/>
      <c r="EXU141" s="42"/>
      <c r="EXV141" s="42"/>
      <c r="EXW141" s="42"/>
      <c r="EXX141" s="42"/>
      <c r="EXY141" s="42"/>
      <c r="EXZ141" s="42"/>
      <c r="EYA141" s="42"/>
      <c r="EYB141" s="42"/>
      <c r="EYC141" s="42"/>
      <c r="EYD141" s="42"/>
      <c r="EYE141" s="42"/>
      <c r="EYF141" s="42"/>
      <c r="EYG141" s="42"/>
      <c r="EYH141" s="42"/>
      <c r="EYI141" s="42"/>
      <c r="EYJ141" s="42"/>
      <c r="EYK141" s="42"/>
      <c r="EYL141" s="42"/>
      <c r="EYM141" s="42"/>
      <c r="EYN141" s="42"/>
      <c r="EYO141" s="42"/>
      <c r="EYP141" s="42"/>
      <c r="EYQ141" s="42"/>
      <c r="EYR141" s="42"/>
      <c r="EYS141" s="42"/>
      <c r="EYT141" s="42"/>
      <c r="EYU141" s="42"/>
      <c r="EYV141" s="42"/>
      <c r="EYW141" s="42"/>
      <c r="EYX141" s="42"/>
      <c r="EYY141" s="42"/>
      <c r="EYZ141" s="42"/>
      <c r="EZA141" s="42"/>
      <c r="EZB141" s="42"/>
      <c r="EZC141" s="42"/>
      <c r="EZD141" s="42"/>
      <c r="EZE141" s="42"/>
      <c r="EZF141" s="42"/>
      <c r="EZG141" s="42"/>
      <c r="EZH141" s="42"/>
      <c r="EZI141" s="42"/>
      <c r="EZJ141" s="42"/>
      <c r="EZK141" s="42"/>
      <c r="EZL141" s="42"/>
      <c r="EZM141" s="42"/>
      <c r="EZN141" s="42"/>
      <c r="EZO141" s="42"/>
      <c r="EZP141" s="42"/>
      <c r="EZQ141" s="42"/>
      <c r="EZR141" s="42"/>
      <c r="EZS141" s="42"/>
      <c r="EZT141" s="42"/>
      <c r="EZU141" s="42"/>
      <c r="EZV141" s="42"/>
      <c r="EZW141" s="42"/>
      <c r="EZX141" s="42"/>
      <c r="EZY141" s="42"/>
      <c r="EZZ141" s="42"/>
      <c r="FAA141" s="42"/>
      <c r="FAB141" s="42"/>
      <c r="FAC141" s="42"/>
      <c r="FAD141" s="42"/>
      <c r="FAE141" s="42"/>
      <c r="FAF141" s="42"/>
      <c r="FAG141" s="42"/>
      <c r="FAH141" s="42"/>
      <c r="FAI141" s="42"/>
      <c r="FAJ141" s="42"/>
      <c r="FAK141" s="42"/>
      <c r="FAL141" s="42"/>
      <c r="FAM141" s="42"/>
      <c r="FAN141" s="42"/>
      <c r="FAO141" s="42"/>
      <c r="FAP141" s="42"/>
      <c r="FAQ141" s="42"/>
      <c r="FAR141" s="42"/>
      <c r="FAS141" s="42"/>
      <c r="FAT141" s="42"/>
      <c r="FAU141" s="42"/>
      <c r="FAV141" s="42"/>
      <c r="FAW141" s="42"/>
      <c r="FAX141" s="42"/>
      <c r="FAY141" s="42"/>
      <c r="FAZ141" s="42"/>
      <c r="FBA141" s="42"/>
      <c r="FBB141" s="42"/>
      <c r="FBC141" s="42"/>
      <c r="FBD141" s="42"/>
      <c r="FBE141" s="42"/>
      <c r="FBF141" s="42"/>
      <c r="FBG141" s="42"/>
      <c r="FBH141" s="42"/>
      <c r="FBI141" s="42"/>
      <c r="FBJ141" s="42"/>
      <c r="FBK141" s="42"/>
      <c r="FBL141" s="42"/>
      <c r="FBM141" s="42"/>
      <c r="FBN141" s="42"/>
      <c r="FBO141" s="42"/>
      <c r="FBP141" s="42"/>
      <c r="FBQ141" s="42"/>
      <c r="FBR141" s="42"/>
      <c r="FBS141" s="42"/>
      <c r="FBT141" s="42"/>
      <c r="FBU141" s="42"/>
      <c r="FBV141" s="42"/>
      <c r="FBW141" s="42"/>
      <c r="FBX141" s="42"/>
      <c r="FBY141" s="42"/>
      <c r="FBZ141" s="42"/>
      <c r="FCA141" s="42"/>
      <c r="FCB141" s="42"/>
      <c r="FCC141" s="42"/>
      <c r="FCD141" s="42"/>
      <c r="FCE141" s="42"/>
      <c r="FCF141" s="42"/>
      <c r="FCG141" s="42"/>
      <c r="FCH141" s="42"/>
      <c r="FCI141" s="42"/>
      <c r="FCJ141" s="42"/>
      <c r="FCK141" s="42"/>
      <c r="FCL141" s="42"/>
      <c r="FCM141" s="42"/>
      <c r="FCN141" s="42"/>
      <c r="FCO141" s="42"/>
      <c r="FCP141" s="42"/>
      <c r="FCQ141" s="42"/>
      <c r="FCR141" s="42"/>
      <c r="FCS141" s="42"/>
      <c r="FCT141" s="42"/>
      <c r="FCU141" s="42"/>
      <c r="FCV141" s="42"/>
      <c r="FCW141" s="42"/>
      <c r="FCX141" s="42"/>
      <c r="FCY141" s="42"/>
      <c r="FCZ141" s="42"/>
      <c r="FDA141" s="42"/>
      <c r="FDB141" s="42"/>
      <c r="FDC141" s="42"/>
      <c r="FDD141" s="42"/>
      <c r="FDE141" s="42"/>
      <c r="FDF141" s="42"/>
      <c r="FDG141" s="42"/>
      <c r="FDH141" s="42"/>
      <c r="FDI141" s="42"/>
      <c r="FDJ141" s="42"/>
      <c r="FDK141" s="42"/>
      <c r="FDL141" s="42"/>
      <c r="FDM141" s="42"/>
      <c r="FDN141" s="42"/>
      <c r="FDO141" s="42"/>
      <c r="FDP141" s="42"/>
      <c r="FDQ141" s="42"/>
      <c r="FDR141" s="42"/>
      <c r="FDS141" s="42"/>
      <c r="FDT141" s="42"/>
      <c r="FDU141" s="42"/>
      <c r="FDV141" s="42"/>
      <c r="FDW141" s="42"/>
      <c r="FDX141" s="42"/>
      <c r="FDY141" s="42"/>
      <c r="FDZ141" s="42"/>
      <c r="FEA141" s="42"/>
      <c r="FEB141" s="42"/>
      <c r="FEC141" s="42"/>
      <c r="FED141" s="42"/>
      <c r="FEE141" s="42"/>
      <c r="FEF141" s="42"/>
      <c r="FEG141" s="42"/>
      <c r="FEH141" s="42"/>
      <c r="FEI141" s="42"/>
      <c r="FEJ141" s="42"/>
      <c r="FEK141" s="42"/>
      <c r="FEL141" s="42"/>
      <c r="FEM141" s="42"/>
      <c r="FEN141" s="42"/>
      <c r="FEO141" s="42"/>
      <c r="FEP141" s="42"/>
      <c r="FEQ141" s="42"/>
      <c r="FER141" s="42"/>
      <c r="FES141" s="42"/>
      <c r="FET141" s="42"/>
      <c r="FEU141" s="42"/>
      <c r="FEV141" s="42"/>
      <c r="FEW141" s="42"/>
      <c r="FEX141" s="42"/>
      <c r="FEY141" s="42"/>
      <c r="FEZ141" s="42"/>
      <c r="FFA141" s="42"/>
      <c r="FFB141" s="42"/>
      <c r="FFC141" s="42"/>
      <c r="FFD141" s="42"/>
      <c r="FFE141" s="42"/>
      <c r="FFF141" s="42"/>
      <c r="FFG141" s="42"/>
      <c r="FFH141" s="42"/>
      <c r="FFI141" s="42"/>
    </row>
    <row r="142" spans="1:4221" s="42" customFormat="1" ht="31" x14ac:dyDescent="0.35">
      <c r="A142" s="48">
        <v>115</v>
      </c>
      <c r="B142" s="48" t="s">
        <v>173</v>
      </c>
      <c r="C142" s="48" t="s">
        <v>395</v>
      </c>
      <c r="D142" s="48" t="s">
        <v>420</v>
      </c>
      <c r="E142" s="48"/>
      <c r="F142" s="48"/>
      <c r="G142" s="48" t="s">
        <v>20</v>
      </c>
      <c r="H142" s="48" t="s">
        <v>160</v>
      </c>
      <c r="I142" s="48"/>
      <c r="J142" s="48">
        <v>56344</v>
      </c>
      <c r="K142" s="48">
        <v>4961</v>
      </c>
      <c r="L142" s="48">
        <v>64</v>
      </c>
      <c r="M142" s="48"/>
      <c r="N142" s="48"/>
      <c r="O142" s="68">
        <v>7552</v>
      </c>
      <c r="P142" s="68">
        <v>7552</v>
      </c>
    </row>
    <row r="143" spans="1:4221" s="42" customFormat="1" ht="46.5" x14ac:dyDescent="0.35">
      <c r="A143" s="48">
        <v>116</v>
      </c>
      <c r="B143" s="48" t="s">
        <v>173</v>
      </c>
      <c r="C143" s="48" t="s">
        <v>395</v>
      </c>
      <c r="D143" s="48" t="s">
        <v>422</v>
      </c>
      <c r="E143" s="48"/>
      <c r="F143" s="48"/>
      <c r="G143" s="48" t="s">
        <v>20</v>
      </c>
      <c r="H143" s="48" t="s">
        <v>160</v>
      </c>
      <c r="I143" s="48"/>
      <c r="J143" s="48">
        <v>50638</v>
      </c>
      <c r="K143" s="48">
        <v>645</v>
      </c>
      <c r="L143" s="48">
        <v>12</v>
      </c>
      <c r="M143" s="48"/>
      <c r="N143" s="48"/>
      <c r="O143" s="68">
        <v>1416</v>
      </c>
      <c r="P143" s="68">
        <v>1416</v>
      </c>
    </row>
    <row r="144" spans="1:4221" s="42" customFormat="1" ht="31" x14ac:dyDescent="0.35">
      <c r="A144" s="48">
        <v>117</v>
      </c>
      <c r="B144" s="48" t="s">
        <v>173</v>
      </c>
      <c r="C144" s="48" t="s">
        <v>395</v>
      </c>
      <c r="D144" s="48" t="s">
        <v>424</v>
      </c>
      <c r="E144" s="48"/>
      <c r="F144" s="48"/>
      <c r="G144" s="48" t="s">
        <v>20</v>
      </c>
      <c r="H144" s="48" t="s">
        <v>160</v>
      </c>
      <c r="I144" s="48"/>
      <c r="J144" s="48">
        <v>60225</v>
      </c>
      <c r="K144" s="48">
        <v>1824</v>
      </c>
      <c r="L144" s="48">
        <v>39</v>
      </c>
      <c r="M144" s="48"/>
      <c r="N144" s="48"/>
      <c r="O144" s="68">
        <v>4602</v>
      </c>
      <c r="P144" s="68">
        <v>4602</v>
      </c>
    </row>
    <row r="145" spans="1:16" s="42" customFormat="1" x14ac:dyDescent="0.35">
      <c r="A145" s="48">
        <v>118</v>
      </c>
      <c r="B145" s="48" t="s">
        <v>173</v>
      </c>
      <c r="C145" s="48" t="s">
        <v>395</v>
      </c>
      <c r="D145" s="48" t="s">
        <v>426</v>
      </c>
      <c r="E145" s="48"/>
      <c r="F145" s="48"/>
      <c r="G145" s="48" t="s">
        <v>20</v>
      </c>
      <c r="H145" s="48" t="s">
        <v>160</v>
      </c>
      <c r="I145" s="48"/>
      <c r="J145" s="48">
        <v>58120</v>
      </c>
      <c r="K145" s="48">
        <v>4533</v>
      </c>
      <c r="L145" s="48">
        <v>26</v>
      </c>
      <c r="M145" s="48"/>
      <c r="N145" s="48"/>
      <c r="O145" s="68">
        <v>3068</v>
      </c>
      <c r="P145" s="68">
        <v>3068</v>
      </c>
    </row>
    <row r="146" spans="1:16" s="42" customFormat="1" x14ac:dyDescent="0.35">
      <c r="A146" s="48">
        <v>119</v>
      </c>
      <c r="B146" s="48" t="s">
        <v>173</v>
      </c>
      <c r="C146" s="48" t="s">
        <v>395</v>
      </c>
      <c r="D146" s="48" t="s">
        <v>428</v>
      </c>
      <c r="E146" s="48"/>
      <c r="F146" s="48"/>
      <c r="G146" s="48" t="s">
        <v>16</v>
      </c>
      <c r="H146" s="48" t="s">
        <v>160</v>
      </c>
      <c r="I146" s="48"/>
      <c r="J146" s="48">
        <v>50830</v>
      </c>
      <c r="K146" s="48">
        <v>1775</v>
      </c>
      <c r="L146" s="48">
        <v>105</v>
      </c>
      <c r="M146" s="48"/>
      <c r="N146" s="48"/>
      <c r="O146" s="68">
        <v>14595</v>
      </c>
      <c r="P146" s="68">
        <v>14595</v>
      </c>
    </row>
    <row r="147" spans="1:16" s="42" customFormat="1" ht="31" x14ac:dyDescent="0.35">
      <c r="A147" s="48">
        <v>120</v>
      </c>
      <c r="B147" s="48" t="s">
        <v>173</v>
      </c>
      <c r="C147" s="48" t="s">
        <v>395</v>
      </c>
      <c r="D147" s="50" t="s">
        <v>430</v>
      </c>
      <c r="E147" s="50"/>
      <c r="F147" s="50"/>
      <c r="G147" s="50" t="s">
        <v>20</v>
      </c>
      <c r="H147" s="48" t="s">
        <v>160</v>
      </c>
      <c r="I147" s="50">
        <v>8424</v>
      </c>
      <c r="J147" s="50">
        <v>52031</v>
      </c>
      <c r="K147" s="50">
        <v>705</v>
      </c>
      <c r="L147" s="50">
        <v>5</v>
      </c>
      <c r="M147" s="50"/>
      <c r="N147" s="50"/>
      <c r="O147" s="68">
        <v>590</v>
      </c>
      <c r="P147" s="68">
        <v>590</v>
      </c>
    </row>
    <row r="148" spans="1:16" s="42" customFormat="1" ht="31" x14ac:dyDescent="0.35">
      <c r="A148" s="48">
        <v>121</v>
      </c>
      <c r="B148" s="48" t="s">
        <v>173</v>
      </c>
      <c r="C148" s="48" t="s">
        <v>395</v>
      </c>
      <c r="D148" s="48" t="s">
        <v>480</v>
      </c>
      <c r="E148" s="48"/>
      <c r="F148" s="48"/>
      <c r="G148" s="48" t="s">
        <v>20</v>
      </c>
      <c r="H148" s="48" t="s">
        <v>160</v>
      </c>
      <c r="I148" s="48"/>
      <c r="J148" s="48">
        <v>59495</v>
      </c>
      <c r="K148" s="48">
        <v>916</v>
      </c>
      <c r="L148" s="48">
        <v>6</v>
      </c>
      <c r="M148" s="48"/>
      <c r="N148" s="48"/>
      <c r="O148" s="68">
        <v>708</v>
      </c>
      <c r="P148" s="68">
        <v>708</v>
      </c>
    </row>
    <row r="149" spans="1:16" s="42" customFormat="1" x14ac:dyDescent="0.35">
      <c r="A149" s="48">
        <v>122</v>
      </c>
      <c r="B149" s="48" t="s">
        <v>173</v>
      </c>
      <c r="C149" s="48" t="s">
        <v>395</v>
      </c>
      <c r="D149" s="48" t="s">
        <v>435</v>
      </c>
      <c r="E149" s="48"/>
      <c r="F149" s="48"/>
      <c r="G149" s="48" t="s">
        <v>20</v>
      </c>
      <c r="H149" s="48" t="s">
        <v>160</v>
      </c>
      <c r="I149" s="48"/>
      <c r="J149" s="48">
        <v>59489</v>
      </c>
      <c r="K149" s="48">
        <v>418</v>
      </c>
      <c r="L149" s="48">
        <v>25</v>
      </c>
      <c r="M149" s="48"/>
      <c r="N149" s="48"/>
      <c r="O149" s="68">
        <v>2950</v>
      </c>
      <c r="P149" s="68">
        <v>2950</v>
      </c>
    </row>
    <row r="150" spans="1:16" s="42" customFormat="1" ht="31" x14ac:dyDescent="0.35">
      <c r="A150" s="48">
        <v>123</v>
      </c>
      <c r="B150" s="48" t="s">
        <v>173</v>
      </c>
      <c r="C150" s="48" t="s">
        <v>395</v>
      </c>
      <c r="D150" s="48" t="s">
        <v>437</v>
      </c>
      <c r="E150" s="48"/>
      <c r="F150" s="48"/>
      <c r="G150" s="48" t="s">
        <v>20</v>
      </c>
      <c r="H150" s="48" t="s">
        <v>160</v>
      </c>
      <c r="I150" s="48"/>
      <c r="J150" s="48">
        <v>50484</v>
      </c>
      <c r="K150" s="48">
        <v>901</v>
      </c>
      <c r="L150" s="48">
        <v>6</v>
      </c>
      <c r="M150" s="48"/>
      <c r="N150" s="48"/>
      <c r="O150" s="68">
        <v>708</v>
      </c>
      <c r="P150" s="68">
        <v>708</v>
      </c>
    </row>
    <row r="151" spans="1:16" s="42" customFormat="1" ht="29.25" customHeight="1" x14ac:dyDescent="0.35">
      <c r="K151" s="47" t="s">
        <v>439</v>
      </c>
      <c r="L151" s="58">
        <v>25553</v>
      </c>
      <c r="M151" s="58">
        <v>3399</v>
      </c>
      <c r="N151" s="58">
        <v>4349941</v>
      </c>
      <c r="O151" s="58">
        <v>13383820</v>
      </c>
      <c r="P151" s="58">
        <v>17733761</v>
      </c>
    </row>
    <row r="152" spans="1:16" s="42" customFormat="1" ht="47.25" customHeight="1" x14ac:dyDescent="0.35">
      <c r="A152" s="125" t="s">
        <v>479</v>
      </c>
      <c r="B152" s="126"/>
      <c r="C152" s="126"/>
      <c r="D152" s="126"/>
      <c r="E152" s="126"/>
      <c r="F152" s="126"/>
      <c r="G152" s="126"/>
      <c r="H152" s="126"/>
      <c r="I152" s="126"/>
      <c r="J152" s="126"/>
      <c r="K152" s="126"/>
      <c r="L152" s="126"/>
      <c r="M152" s="126"/>
      <c r="N152" s="126"/>
      <c r="O152" s="126"/>
      <c r="P152" s="127"/>
    </row>
    <row r="153" spans="1:16" s="42" customFormat="1" x14ac:dyDescent="0.35"/>
  </sheetData>
  <mergeCells count="168">
    <mergeCell ref="A152:P152"/>
    <mergeCell ref="O96:O101"/>
    <mergeCell ref="P96:P101"/>
    <mergeCell ref="A96:A101"/>
    <mergeCell ref="B96:B101"/>
    <mergeCell ref="D60:D64"/>
    <mergeCell ref="A60:A64"/>
    <mergeCell ref="B60:B64"/>
    <mergeCell ref="C60:C64"/>
    <mergeCell ref="A102:A106"/>
    <mergeCell ref="B102:B106"/>
    <mergeCell ref="C102:C106"/>
    <mergeCell ref="N60:N64"/>
    <mergeCell ref="C96:C101"/>
    <mergeCell ref="D96:D101"/>
    <mergeCell ref="I96:I101"/>
    <mergeCell ref="J96:J101"/>
    <mergeCell ref="K96:K101"/>
    <mergeCell ref="L96:L101"/>
    <mergeCell ref="M96:M101"/>
    <mergeCell ref="L88:L89"/>
    <mergeCell ref="E96:E101"/>
    <mergeCell ref="F96:F101"/>
    <mergeCell ref="G96:G101"/>
    <mergeCell ref="H96:H101"/>
    <mergeCell ref="F88:F89"/>
    <mergeCell ref="G88:G89"/>
    <mergeCell ref="H88:H89"/>
    <mergeCell ref="A2:P2"/>
    <mergeCell ref="A46:A47"/>
    <mergeCell ref="B46:B47"/>
    <mergeCell ref="C46:C47"/>
    <mergeCell ref="N96:N101"/>
    <mergeCell ref="F46:F47"/>
    <mergeCell ref="G46:G47"/>
    <mergeCell ref="O60:O64"/>
    <mergeCell ref="P60:P64"/>
    <mergeCell ref="D50:D51"/>
    <mergeCell ref="A48:A49"/>
    <mergeCell ref="B48:B49"/>
    <mergeCell ref="C48:C49"/>
    <mergeCell ref="D48:D49"/>
    <mergeCell ref="G48:G49"/>
    <mergeCell ref="H48:H49"/>
    <mergeCell ref="I48:I49"/>
    <mergeCell ref="J48:J49"/>
    <mergeCell ref="K48:K49"/>
    <mergeCell ref="L48:L49"/>
    <mergeCell ref="N127:N128"/>
    <mergeCell ref="O127:O128"/>
    <mergeCell ref="D102:D106"/>
    <mergeCell ref="E102:E106"/>
    <mergeCell ref="K102:K106"/>
    <mergeCell ref="L102:L106"/>
    <mergeCell ref="M102:M106"/>
    <mergeCell ref="N102:N106"/>
    <mergeCell ref="O102:O106"/>
    <mergeCell ref="F102:F106"/>
    <mergeCell ref="G102:G106"/>
    <mergeCell ref="H102:H106"/>
    <mergeCell ref="I102:I106"/>
    <mergeCell ref="J102:J106"/>
    <mergeCell ref="A127:A128"/>
    <mergeCell ref="B127:B128"/>
    <mergeCell ref="C127:C128"/>
    <mergeCell ref="D127:D128"/>
    <mergeCell ref="E127:E128"/>
    <mergeCell ref="F127:F128"/>
    <mergeCell ref="G127:G128"/>
    <mergeCell ref="H127:H128"/>
    <mergeCell ref="I127:I128"/>
    <mergeCell ref="P127:P128"/>
    <mergeCell ref="E25:F25"/>
    <mergeCell ref="E29:F29"/>
    <mergeCell ref="E31:F31"/>
    <mergeCell ref="E32:F32"/>
    <mergeCell ref="E45:F45"/>
    <mergeCell ref="E60:E64"/>
    <mergeCell ref="F60:F64"/>
    <mergeCell ref="G60:G64"/>
    <mergeCell ref="H60:H64"/>
    <mergeCell ref="I60:I64"/>
    <mergeCell ref="J60:J64"/>
    <mergeCell ref="K60:K64"/>
    <mergeCell ref="L60:L64"/>
    <mergeCell ref="M60:M64"/>
    <mergeCell ref="P102:P106"/>
    <mergeCell ref="J127:J128"/>
    <mergeCell ref="K127:K128"/>
    <mergeCell ref="L127:L128"/>
    <mergeCell ref="M127:M128"/>
    <mergeCell ref="E50:E51"/>
    <mergeCell ref="O46:O47"/>
    <mergeCell ref="P46:P47"/>
    <mergeCell ref="E48:F49"/>
    <mergeCell ref="O48:O49"/>
    <mergeCell ref="P48:P49"/>
    <mergeCell ref="H46:H47"/>
    <mergeCell ref="I46:I47"/>
    <mergeCell ref="J46:J47"/>
    <mergeCell ref="K46:K47"/>
    <mergeCell ref="L46:L47"/>
    <mergeCell ref="D46:D47"/>
    <mergeCell ref="E46:E47"/>
    <mergeCell ref="K50:K51"/>
    <mergeCell ref="L50:L51"/>
    <mergeCell ref="O50:O51"/>
    <mergeCell ref="P50:P51"/>
    <mergeCell ref="A73:A74"/>
    <mergeCell ref="B73:B74"/>
    <mergeCell ref="C73:C74"/>
    <mergeCell ref="D73:D74"/>
    <mergeCell ref="E73:E74"/>
    <mergeCell ref="F73:F74"/>
    <mergeCell ref="G73:G74"/>
    <mergeCell ref="H73:H74"/>
    <mergeCell ref="I73:I74"/>
    <mergeCell ref="J73:J74"/>
    <mergeCell ref="K73:K74"/>
    <mergeCell ref="L73:L74"/>
    <mergeCell ref="F50:F51"/>
    <mergeCell ref="G50:G51"/>
    <mergeCell ref="H50:H51"/>
    <mergeCell ref="I50:I51"/>
    <mergeCell ref="J50:J51"/>
    <mergeCell ref="A50:A51"/>
    <mergeCell ref="B50:B51"/>
    <mergeCell ref="C50:C51"/>
    <mergeCell ref="O73:O74"/>
    <mergeCell ref="P73:P74"/>
    <mergeCell ref="A78:A80"/>
    <mergeCell ref="B78:B80"/>
    <mergeCell ref="C78:C80"/>
    <mergeCell ref="D78:D80"/>
    <mergeCell ref="E78:E80"/>
    <mergeCell ref="F78:F80"/>
    <mergeCell ref="G78:G80"/>
    <mergeCell ref="H78:H80"/>
    <mergeCell ref="I78:I80"/>
    <mergeCell ref="J78:J80"/>
    <mergeCell ref="K78:K80"/>
    <mergeCell ref="L78:L80"/>
    <mergeCell ref="O78:O80"/>
    <mergeCell ref="P78:P80"/>
    <mergeCell ref="P92:P94"/>
    <mergeCell ref="O88:O89"/>
    <mergeCell ref="P88:P89"/>
    <mergeCell ref="A92:A94"/>
    <mergeCell ref="B92:B94"/>
    <mergeCell ref="C92:C94"/>
    <mergeCell ref="D92:D94"/>
    <mergeCell ref="E92:E94"/>
    <mergeCell ref="F92:F94"/>
    <mergeCell ref="G92:G94"/>
    <mergeCell ref="H92:H94"/>
    <mergeCell ref="I92:I94"/>
    <mergeCell ref="J92:J94"/>
    <mergeCell ref="K92:K94"/>
    <mergeCell ref="L92:L94"/>
    <mergeCell ref="O92:O94"/>
    <mergeCell ref="A88:A89"/>
    <mergeCell ref="B88:B89"/>
    <mergeCell ref="C88:C89"/>
    <mergeCell ref="D88:D89"/>
    <mergeCell ref="E88:E89"/>
    <mergeCell ref="I88:I89"/>
    <mergeCell ref="J88:J89"/>
    <mergeCell ref="K88:K89"/>
  </mergeCells>
  <phoneticPr fontId="3"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Pusca</dc:creator>
  <cp:lastModifiedBy>Gina Dadu</cp:lastModifiedBy>
  <cp:lastPrinted>2024-02-06T09:25:00Z</cp:lastPrinted>
  <dcterms:created xsi:type="dcterms:W3CDTF">2022-05-03T13:24:21Z</dcterms:created>
  <dcterms:modified xsi:type="dcterms:W3CDTF">2024-02-23T10:23:15Z</dcterms:modified>
</cp:coreProperties>
</file>