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ENA Constructiilor\23 martie\"/>
    </mc:Choice>
  </mc:AlternateContent>
  <bookViews>
    <workbookView xWindow="0" yWindow="0" windowWidth="23040" windowHeight="8328"/>
  </bookViews>
  <sheets>
    <sheet name="ANEXA 2" sheetId="1" r:id="rId1"/>
  </sheets>
  <definedNames>
    <definedName name="_xlnm.Print_Area" localSheetId="0">'ANEXA 2'!$A$1:$P$404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3" i="1" l="1"/>
  <c r="O403" i="1"/>
  <c r="L403" i="1"/>
  <c r="P402" i="1" l="1"/>
  <c r="P400" i="1"/>
  <c r="P396" i="1"/>
  <c r="P393" i="1"/>
  <c r="P394" i="1"/>
  <c r="P395" i="1"/>
  <c r="P390" i="1"/>
  <c r="P391" i="1"/>
  <c r="P392" i="1"/>
  <c r="P389" i="1"/>
  <c r="P386" i="1"/>
  <c r="P385" i="1"/>
  <c r="P381" i="1"/>
  <c r="P377" i="1"/>
  <c r="P378" i="1"/>
  <c r="P379" i="1"/>
  <c r="P380" i="1"/>
  <c r="P376" i="1"/>
  <c r="P374" i="1"/>
  <c r="P373" i="1"/>
  <c r="P372" i="1"/>
  <c r="P369" i="1"/>
  <c r="P365" i="1"/>
  <c r="P366" i="1"/>
  <c r="P367" i="1"/>
  <c r="P368" i="1"/>
  <c r="P364" i="1"/>
  <c r="P360" i="1"/>
  <c r="P349" i="1"/>
  <c r="P350" i="1"/>
  <c r="P351" i="1"/>
  <c r="P352" i="1"/>
  <c r="P353" i="1"/>
  <c r="P354" i="1"/>
  <c r="P355" i="1"/>
  <c r="P356" i="1"/>
  <c r="P357" i="1"/>
  <c r="P358" i="1"/>
  <c r="P359" i="1"/>
  <c r="P348" i="1"/>
  <c r="P343" i="1"/>
  <c r="P344" i="1"/>
  <c r="P345" i="1"/>
  <c r="P346" i="1"/>
  <c r="P347" i="1"/>
  <c r="P342" i="1"/>
  <c r="P340" i="1"/>
  <c r="P335" i="1"/>
  <c r="P336" i="1"/>
  <c r="P337" i="1"/>
  <c r="P338" i="1"/>
  <c r="P339" i="1"/>
  <c r="P330" i="1"/>
  <c r="P331" i="1"/>
  <c r="P332" i="1"/>
  <c r="P333" i="1"/>
  <c r="P334" i="1"/>
  <c r="P329" i="1"/>
  <c r="P327" i="1"/>
  <c r="P326" i="1"/>
  <c r="P323" i="1"/>
  <c r="P321" i="1"/>
  <c r="P322" i="1"/>
  <c r="P320" i="1"/>
  <c r="P318" i="1"/>
  <c r="P316" i="1"/>
  <c r="P313" i="1"/>
  <c r="P312" i="1"/>
  <c r="P309" i="1"/>
  <c r="P308" i="1"/>
  <c r="P307" i="1"/>
  <c r="P302" i="1"/>
  <c r="P300" i="1"/>
  <c r="P301" i="1"/>
  <c r="P299" i="1"/>
  <c r="P296" i="1"/>
  <c r="P294" i="1"/>
  <c r="P286" i="1" l="1"/>
  <c r="P287" i="1"/>
  <c r="P288" i="1"/>
  <c r="P289" i="1"/>
  <c r="P290" i="1"/>
  <c r="P291" i="1"/>
  <c r="P292" i="1"/>
  <c r="P293" i="1"/>
  <c r="P281" i="1"/>
  <c r="P282" i="1"/>
  <c r="P283" i="1"/>
  <c r="P284" i="1"/>
  <c r="P285" i="1"/>
  <c r="P280" i="1"/>
  <c r="P278" i="1"/>
  <c r="P275" i="1"/>
  <c r="P273" i="1"/>
  <c r="P274" i="1"/>
  <c r="P266" i="1"/>
  <c r="P267" i="1"/>
  <c r="P268" i="1"/>
  <c r="P269" i="1"/>
  <c r="P270" i="1"/>
  <c r="P271" i="1"/>
  <c r="P27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46" i="1"/>
  <c r="P247" i="1"/>
  <c r="P248" i="1"/>
  <c r="P249" i="1"/>
  <c r="P250" i="1"/>
  <c r="P251" i="1"/>
  <c r="P252" i="1"/>
  <c r="P244" i="1"/>
  <c r="P245" i="1"/>
  <c r="P243" i="1"/>
  <c r="P241" i="1"/>
  <c r="P239" i="1"/>
  <c r="P238" i="1"/>
  <c r="P236" i="1"/>
  <c r="P234" i="1"/>
  <c r="P233" i="1"/>
  <c r="P232" i="1"/>
  <c r="P230" i="1"/>
  <c r="P228" i="1"/>
  <c r="P229" i="1"/>
  <c r="P227" i="1"/>
  <c r="P211" i="1"/>
  <c r="P209" i="1"/>
  <c r="P206" i="1"/>
  <c r="P203" i="1"/>
  <c r="P200" i="1"/>
  <c r="P197" i="1"/>
  <c r="P195" i="1"/>
  <c r="P196" i="1"/>
  <c r="P194" i="1"/>
  <c r="P192" i="1"/>
  <c r="P189" i="1"/>
  <c r="P187" i="1"/>
  <c r="P185" i="1"/>
  <c r="P182" i="1"/>
  <c r="P175" i="1"/>
  <c r="P176" i="1"/>
  <c r="P177" i="1"/>
  <c r="P178" i="1"/>
  <c r="P179" i="1"/>
  <c r="P180" i="1"/>
  <c r="P181" i="1"/>
  <c r="P174" i="1"/>
  <c r="P172" i="1" l="1"/>
  <c r="P173" i="1"/>
  <c r="P166" i="1"/>
  <c r="P167" i="1"/>
  <c r="P168" i="1"/>
  <c r="P169" i="1"/>
  <c r="P170" i="1"/>
  <c r="P171" i="1"/>
  <c r="P165" i="1"/>
  <c r="P164" i="1"/>
  <c r="P161" i="1"/>
  <c r="P159" i="1"/>
  <c r="P160" i="1"/>
  <c r="P157" i="1"/>
  <c r="P158" i="1"/>
  <c r="P151" i="1"/>
  <c r="P152" i="1"/>
  <c r="P153" i="1"/>
  <c r="P154" i="1"/>
  <c r="P155" i="1"/>
  <c r="P156" i="1"/>
  <c r="P142" i="1"/>
  <c r="P150" i="1"/>
  <c r="P141" i="1"/>
  <c r="P140" i="1"/>
  <c r="P138" i="1"/>
  <c r="P132" i="1"/>
  <c r="P133" i="1"/>
  <c r="P134" i="1"/>
  <c r="P135" i="1"/>
  <c r="P136" i="1"/>
  <c r="P137" i="1"/>
  <c r="P123" i="1"/>
  <c r="P124" i="1"/>
  <c r="P125" i="1"/>
  <c r="P126" i="1"/>
  <c r="P127" i="1"/>
  <c r="P128" i="1"/>
  <c r="P129" i="1"/>
  <c r="P130" i="1"/>
  <c r="P131" i="1"/>
  <c r="P120" i="1"/>
  <c r="P121" i="1"/>
  <c r="P122" i="1"/>
  <c r="P116" i="1"/>
  <c r="P117" i="1"/>
  <c r="P118" i="1"/>
  <c r="P119" i="1"/>
  <c r="P115" i="1"/>
  <c r="P114" i="1"/>
  <c r="P113" i="1"/>
  <c r="P111" i="1"/>
  <c r="P108" i="1"/>
  <c r="P109" i="1"/>
  <c r="P110" i="1"/>
  <c r="P107" i="1"/>
  <c r="P105" i="1"/>
  <c r="P104" i="1"/>
  <c r="P101" i="1"/>
  <c r="P100" i="1"/>
  <c r="P95" i="1"/>
  <c r="P93" i="1"/>
  <c r="P94" i="1"/>
  <c r="P92" i="1"/>
  <c r="P90" i="1"/>
  <c r="P81" i="1"/>
  <c r="P82" i="1"/>
  <c r="P83" i="1"/>
  <c r="P84" i="1"/>
  <c r="P85" i="1"/>
  <c r="P86" i="1"/>
  <c r="P87" i="1"/>
  <c r="P88" i="1"/>
  <c r="P89" i="1"/>
  <c r="P79" i="1"/>
  <c r="P80" i="1"/>
  <c r="P73" i="1"/>
  <c r="P74" i="1"/>
  <c r="P75" i="1"/>
  <c r="P76" i="1"/>
  <c r="P77" i="1"/>
  <c r="P78" i="1"/>
  <c r="P72" i="1"/>
  <c r="P70" i="1"/>
  <c r="P69" i="1"/>
  <c r="P67" i="1"/>
  <c r="P65" i="1"/>
  <c r="P62" i="1"/>
  <c r="P60" i="1"/>
  <c r="P56" i="1"/>
  <c r="P57" i="1"/>
  <c r="P58" i="1"/>
  <c r="P59" i="1"/>
  <c r="P55" i="1"/>
  <c r="P54" i="1"/>
  <c r="P53" i="1"/>
  <c r="P52" i="1"/>
  <c r="P50" i="1"/>
  <c r="P49" i="1"/>
  <c r="P44" i="1"/>
  <c r="P45" i="1"/>
  <c r="P46" i="1"/>
  <c r="P47" i="1"/>
  <c r="P48" i="1"/>
  <c r="P43" i="1"/>
  <c r="P42" i="1"/>
  <c r="P38" i="1"/>
  <c r="P33" i="1"/>
  <c r="P34" i="1"/>
  <c r="P35" i="1"/>
  <c r="P36" i="1"/>
  <c r="P37" i="1"/>
  <c r="P32" i="1"/>
  <c r="P30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P8" i="1"/>
  <c r="P9" i="1"/>
  <c r="P10" i="1"/>
  <c r="P11" i="1"/>
  <c r="P12" i="1"/>
  <c r="P13" i="1"/>
  <c r="P6" i="1"/>
  <c r="P403" i="1" l="1"/>
</calcChain>
</file>

<file path=xl/sharedStrings.xml><?xml version="1.0" encoding="utf-8"?>
<sst xmlns="http://schemas.openxmlformats.org/spreadsheetml/2006/main" count="2918" uniqueCount="1069">
  <si>
    <t>Nr. crt.</t>
  </si>
  <si>
    <t>Județul</t>
  </si>
  <si>
    <t>Unitatea administrativ teritorială</t>
  </si>
  <si>
    <t>Nume și prenume proprietar/deţinător imobil</t>
  </si>
  <si>
    <t>Tarla</t>
  </si>
  <si>
    <t>Parcelă</t>
  </si>
  <si>
    <t>Număr cadastral</t>
  </si>
  <si>
    <t>Număr carte funciară</t>
  </si>
  <si>
    <t>Categorie de folosinţă</t>
  </si>
  <si>
    <t>Intravilan / Extravilan</t>
  </si>
  <si>
    <t>Suprafaţă totală
(mp)</t>
  </si>
  <si>
    <t>Suprafaţă de teren expropriată
(mp)</t>
  </si>
  <si>
    <t>Suprafaţă construcţii / investiţii 
(mp)/(ml)</t>
  </si>
  <si>
    <t>Valoare despăgubire teren conform Legii nr. 255/2010
(lei)</t>
  </si>
  <si>
    <t>Valoare despăgubire construcţii/ investiţii
(lei)</t>
  </si>
  <si>
    <t>Valoare despăgubire totală conform Legii nr. 255/2010
(lei)</t>
  </si>
  <si>
    <t>9</t>
  </si>
  <si>
    <t>11</t>
  </si>
  <si>
    <t>SC GOLDEN BUILDINGS SERVICES SRL</t>
  </si>
  <si>
    <t>CIUDIN ANDREEA - RALUCA</t>
  </si>
  <si>
    <t>SORESCU THEODORA, LAZAR GEORGIANA, LAZAR MARIANA</t>
  </si>
  <si>
    <t>CONSTANTIN STEFAN</t>
  </si>
  <si>
    <t>MALION PAUNA</t>
  </si>
  <si>
    <t>NESU LINA</t>
  </si>
  <si>
    <t>MACREA MARIA MICHELLE</t>
  </si>
  <si>
    <t>MUSAT DUMITRA</t>
  </si>
  <si>
    <t>CHIRA FLOAREA</t>
  </si>
  <si>
    <t>NECULA FLOREA</t>
  </si>
  <si>
    <t>NECULA STEFANIA</t>
  </si>
  <si>
    <t>NECULA MARIA</t>
  </si>
  <si>
    <t>SC TRUST CHEMICALS SRL</t>
  </si>
  <si>
    <t>CHICIUDEANU ANA, MITU PAUL, MITU GHERGHINA</t>
  </si>
  <si>
    <t>VELCIU NICOLAE DEFUNCT</t>
  </si>
  <si>
    <t>MINESCU AUREL, MINESCU ELENA</t>
  </si>
  <si>
    <t>BOGDAN MIOARA - ECATERINA, BOGDAN DUMITRU, BOGDAN ELENA - GEORGETA</t>
  </si>
  <si>
    <t>NETU ADRIAN PETRUT, NETU LILIANA</t>
  </si>
  <si>
    <t>ANTON MARIA, ANTON TEODOSIE</t>
  </si>
  <si>
    <t>PROPRIETAR NEIDENTIFICAT</t>
  </si>
  <si>
    <t>ANTON MARIA, ANTON FLORIN</t>
  </si>
  <si>
    <t>SFETCU VASILICA, TONU ADRIANA CATALINA, VLAD GEORGETA GABRIELA</t>
  </si>
  <si>
    <t>BARCIU IONUT MARIUS</t>
  </si>
  <si>
    <t>ONCICA ION, ONCICA FLORICA</t>
  </si>
  <si>
    <t>ONCICA ION</t>
  </si>
  <si>
    <t>VANCICA STEFAN, VANCICA FLOAREA</t>
  </si>
  <si>
    <t>OMV PETROM SA</t>
  </si>
  <si>
    <t>T79</t>
  </si>
  <si>
    <t>T80</t>
  </si>
  <si>
    <t>T8</t>
  </si>
  <si>
    <t>T7</t>
  </si>
  <si>
    <t>T22</t>
  </si>
  <si>
    <t>T46</t>
  </si>
  <si>
    <t>T45</t>
  </si>
  <si>
    <t>T47</t>
  </si>
  <si>
    <t>T99</t>
  </si>
  <si>
    <t>T98</t>
  </si>
  <si>
    <t>264</t>
  </si>
  <si>
    <t>265</t>
  </si>
  <si>
    <t>265, 265/1, 265- LOT 2</t>
  </si>
  <si>
    <t>8</t>
  </si>
  <si>
    <t>126</t>
  </si>
  <si>
    <t>125</t>
  </si>
  <si>
    <t>124, 125</t>
  </si>
  <si>
    <t>3</t>
  </si>
  <si>
    <t>1</t>
  </si>
  <si>
    <t>153/1, 155, 156, 157/1</t>
  </si>
  <si>
    <t>158</t>
  </si>
  <si>
    <t>251</t>
  </si>
  <si>
    <t>319</t>
  </si>
  <si>
    <t>247</t>
  </si>
  <si>
    <t>55144</t>
  </si>
  <si>
    <t>55143</t>
  </si>
  <si>
    <t>55285</t>
  </si>
  <si>
    <t>56571</t>
  </si>
  <si>
    <t>54365</t>
  </si>
  <si>
    <t>54620</t>
  </si>
  <si>
    <t>859</t>
  </si>
  <si>
    <t>146/2</t>
  </si>
  <si>
    <t>169</t>
  </si>
  <si>
    <t>50480</t>
  </si>
  <si>
    <t>56559</t>
  </si>
  <si>
    <t>1168/2</t>
  </si>
  <si>
    <t>202</t>
  </si>
  <si>
    <t>50484</t>
  </si>
  <si>
    <t>54240</t>
  </si>
  <si>
    <t>54241</t>
  </si>
  <si>
    <t>204</t>
  </si>
  <si>
    <t>203/2</t>
  </si>
  <si>
    <t>203/1</t>
  </si>
  <si>
    <t>1260/2</t>
  </si>
  <si>
    <t>1260/1</t>
  </si>
  <si>
    <t>54222</t>
  </si>
  <si>
    <t>54223</t>
  </si>
  <si>
    <t>55893</t>
  </si>
  <si>
    <t>219/4</t>
  </si>
  <si>
    <t>51436</t>
  </si>
  <si>
    <t>51596</t>
  </si>
  <si>
    <t>51565</t>
  </si>
  <si>
    <t>53380</t>
  </si>
  <si>
    <t>51469</t>
  </si>
  <si>
    <t>53038</t>
  </si>
  <si>
    <t>52297</t>
  </si>
  <si>
    <t>58802</t>
  </si>
  <si>
    <t>A</t>
  </si>
  <si>
    <t>CC</t>
  </si>
  <si>
    <t>V</t>
  </si>
  <si>
    <t>N</t>
  </si>
  <si>
    <t xml:space="preserve">Intravilan </t>
  </si>
  <si>
    <t xml:space="preserve">Extravilan </t>
  </si>
  <si>
    <t>Intravilan</t>
  </si>
  <si>
    <t>Extravilan</t>
  </si>
  <si>
    <t>764</t>
  </si>
  <si>
    <t>2400</t>
  </si>
  <si>
    <t>2500</t>
  </si>
  <si>
    <t>3240</t>
  </si>
  <si>
    <t>4286</t>
  </si>
  <si>
    <t>2000</t>
  </si>
  <si>
    <t>4000</t>
  </si>
  <si>
    <t>1620</t>
  </si>
  <si>
    <t>1500</t>
  </si>
  <si>
    <t>450</t>
  </si>
  <si>
    <t>1000</t>
  </si>
  <si>
    <t>945</t>
  </si>
  <si>
    <t>2310</t>
  </si>
  <si>
    <t>800</t>
  </si>
  <si>
    <t>1386</t>
  </si>
  <si>
    <t>700</t>
  </si>
  <si>
    <t>1750</t>
  </si>
  <si>
    <t>1239 / 1245</t>
  </si>
  <si>
    <t>1801</t>
  </si>
  <si>
    <t>1499</t>
  </si>
  <si>
    <t>6895 / 5897</t>
  </si>
  <si>
    <t>988 / 1000</t>
  </si>
  <si>
    <t>1731</t>
  </si>
  <si>
    <t>1786</t>
  </si>
  <si>
    <t>410</t>
  </si>
  <si>
    <t>1345</t>
  </si>
  <si>
    <t>99</t>
  </si>
  <si>
    <t>2481 / 2475</t>
  </si>
  <si>
    <t>3162</t>
  </si>
  <si>
    <t>9139</t>
  </si>
  <si>
    <t>80118</t>
  </si>
  <si>
    <t>6 / 6,25</t>
  </si>
  <si>
    <t xml:space="preserve"> </t>
  </si>
  <si>
    <t>Gard = 14 ml</t>
  </si>
  <si>
    <t>Gard = 38 ml</t>
  </si>
  <si>
    <t>Gard = 6 ml</t>
  </si>
  <si>
    <t>Gard = 35 ml</t>
  </si>
  <si>
    <t>Gard = 7 ml</t>
  </si>
  <si>
    <t>Gard = 29 ml</t>
  </si>
  <si>
    <t>Gard = 60 ml</t>
  </si>
  <si>
    <t>Gard = 71 ml</t>
  </si>
  <si>
    <t>Gard = 64 ml</t>
  </si>
  <si>
    <t>Gard = 51 ml</t>
  </si>
  <si>
    <t>Gard = 142 ml</t>
  </si>
  <si>
    <t>Gard = 47 ml</t>
  </si>
  <si>
    <t>Gard = 24 ml</t>
  </si>
  <si>
    <t>Gard = 37 ml</t>
  </si>
  <si>
    <t>6, 7</t>
  </si>
  <si>
    <t>3, 4</t>
  </si>
  <si>
    <t>127, 128</t>
  </si>
  <si>
    <t>10, 11, 12</t>
  </si>
  <si>
    <t>7, 14</t>
  </si>
  <si>
    <t>13, 14, 15</t>
  </si>
  <si>
    <t>2, 3</t>
  </si>
  <si>
    <t>1, 2</t>
  </si>
  <si>
    <t>JILAVA</t>
  </si>
  <si>
    <t>ILFOV</t>
  </si>
  <si>
    <t xml:space="preserve">ILFOV </t>
  </si>
  <si>
    <t>MAGURELE</t>
  </si>
  <si>
    <t>COZMA CORNELIU</t>
  </si>
  <si>
    <t>LEFTER CONSTANTIN - MARIUS, LEFTER IULIANA</t>
  </si>
  <si>
    <t>SCOLIREANU SERGIU MARIUS</t>
  </si>
  <si>
    <t xml:space="preserve">PLESOIU ION </t>
  </si>
  <si>
    <t>CAULEA ALEXANDRU, CAULEA ELENA</t>
  </si>
  <si>
    <t>ONCEA MARIOAREA</t>
  </si>
  <si>
    <t>NISTOR COSTEL</t>
  </si>
  <si>
    <t>SC MICHELA NAPLES SRL</t>
  </si>
  <si>
    <t>SC ACCESOR SRL</t>
  </si>
  <si>
    <t>SC VIVA RESIDENCE SRL</t>
  </si>
  <si>
    <t>ACHIM TRAIAN</t>
  </si>
  <si>
    <t>BREBENEL ION, BREBENEL MARIANA</t>
  </si>
  <si>
    <t>SC ROCON 1 SRL</t>
  </si>
  <si>
    <t>VASSIOS APOSTOLOS, VASSIOS MARIANTHI</t>
  </si>
  <si>
    <t>IORDACHE GHEORGHE</t>
  </si>
  <si>
    <t>DRAGUT TEODORA</t>
  </si>
  <si>
    <t>SC FILIKI IMPEX SRL</t>
  </si>
  <si>
    <t>VACALIE DANUT, IVAN RADA, PIRVU ANETA</t>
  </si>
  <si>
    <t>IANCU IONICA, IANCU AURELIA</t>
  </si>
  <si>
    <t>PARPALA DANIEL ADRIAN, PARPALA DORINA</t>
  </si>
  <si>
    <t>LAE STEREA</t>
  </si>
  <si>
    <t>DANAILA CONSTANTIN CRISTIAN, DANAILA VETURIA</t>
  </si>
  <si>
    <t>IVAN GHEORGHE, MATEI ELENA</t>
  </si>
  <si>
    <t>POPESCU MARIN</t>
  </si>
  <si>
    <t>CURCAN GHEORGHE</t>
  </si>
  <si>
    <t>TUDOR MINEL</t>
  </si>
  <si>
    <t>GRADILA MINEL - ALEXANDRU</t>
  </si>
  <si>
    <t>GHEORGHE CRISTIAN - ORLANDO</t>
  </si>
  <si>
    <t>BADILA MIHAIL DANIEL, BADILA CATALINA - MIHAELA, PRISLOPAN MARIA,NISTORESCU MIHAI AURELIAN, NISTORESCU LEANA, STAN STEFAN, STAN AURELIA MIHAELA, DUMITRESCU CRISTINA DANIELA, IONITA CRISTACHE</t>
  </si>
  <si>
    <t>DUDU BOGDAN ALEXANDRU</t>
  </si>
  <si>
    <t>POPA ALEXANDRU, POPA ILEANA</t>
  </si>
  <si>
    <t>RADOI DANIEL</t>
  </si>
  <si>
    <t>MINCIU NICOLAE</t>
  </si>
  <si>
    <t>POPESCU ANA MARIA, BORDEI CATALIN MIRCEA, BORDEI DOINITA, MUNTEANU OBOREANU VASILICA, DRUGU STEFAN DANIEL, DRUGU MARIANA DANIELA</t>
  </si>
  <si>
    <t>STAMEN SUSANA, STAMEN IONEL, PALOS ALEXANDRA CORNELIA, CHIRITOIU CLAUDIA - MARIANA, CHIRITOIU CONSTANTIN</t>
  </si>
  <si>
    <t>STAMEN IONEL, STAMEN SUSANA</t>
  </si>
  <si>
    <t>MITROI DUMITRA</t>
  </si>
  <si>
    <t>BUDOI DUMITRU-OLIMPIAN, BUDOI SIMONA MARIA, ILIE PAULINA, ILIE LIVIU</t>
  </si>
  <si>
    <t>ILIE PAULINA, ILIE LIVIU</t>
  </si>
  <si>
    <t>ONOFREI CRISTIAN, ONOFREI ANDREEA</t>
  </si>
  <si>
    <t>ONOFREI LAURENTIU, SC ANCON GRUP CONSTRUCT SRL, ONOFREI CRISTIAN, GRIGORE IOANA, KOPE FLORIN, ONOFREI DAN</t>
  </si>
  <si>
    <t>SC ANCON GRUP CONSTRUCT SRL</t>
  </si>
  <si>
    <t>GRADILA NICULINA</t>
  </si>
  <si>
    <t>ANTON ION</t>
  </si>
  <si>
    <t>CHIROAICA MARIAN, CHIROAICA IOANA</t>
  </si>
  <si>
    <t>GODEANU CONSTANTIN SORIN</t>
  </si>
  <si>
    <t>SOPONAR ION, SOPONAR MARIA</t>
  </si>
  <si>
    <t>FLOREA TUDORITA</t>
  </si>
  <si>
    <t>SC RADIOACTIV MINERAL MAGURELE SA</t>
  </si>
  <si>
    <t>SC AEDIFICIA CARPATI SA</t>
  </si>
  <si>
    <t>INSTITUL NATIONAL DE CERCETARE - DEZVOLTARE PT. FIZICA SI INGINERIE NUCLEARA "HORIA HULUBEI" IFIN - HH</t>
  </si>
  <si>
    <t>PITIS ALEXANDRU</t>
  </si>
  <si>
    <t>SC ARCA MONDO SRL</t>
  </si>
  <si>
    <t>SC A.M. VIMAR IMPEX SRL, SC CONTI IMPEX 93 SRL, SC I.Q. CONCEPT SRL, ALEXANDRESCU MIHAIL STEFAN, ALEXANDRESCU MARIA, ALEXA GHEORGHE, ALEXA ELENA, BODORIN DANIEL - MIHAI, GURLEA SILVIA IULIANA, GURLEA ADRIAN - MIHAI</t>
  </si>
  <si>
    <t>ALEXANDRESCU MIHAIL, ALEXANDRESCU MARIA</t>
  </si>
  <si>
    <t>SC LUKOIL ROMANIA SRL</t>
  </si>
  <si>
    <t>VASILE TUDORITA, CRUCERU MARIA, NICULAE MARIEA, DINU ILEANA, NICULAE IOAN</t>
  </si>
  <si>
    <t>MINCU MARIN</t>
  </si>
  <si>
    <t>MINCU FLORIN</t>
  </si>
  <si>
    <t>VILCEANU BOGDAN, VILCEANU NICOLETA CARMEN</t>
  </si>
  <si>
    <t>IVAN NICULINA, DUMITRACHE IOANA, FILIP GHEORGHE, FILIP PETRE, FILIP NICOLAE, FILIP STEFAN, FILIP DAN, FILIP ILEANA, REGHINA MIRELA, CIUFU GINA, FILIP NICULAE, ZLATARU IONICA</t>
  </si>
  <si>
    <t>GHEORGHE ANGHEL, GHEORGHE FLOREA, IVAN GHEORGHE</t>
  </si>
  <si>
    <t>STOIAN IORDAN, STOIAN CONSTANTIN</t>
  </si>
  <si>
    <t>ION ION, ION CONSTANTIN, ION VASILE</t>
  </si>
  <si>
    <t>PENCU ION</t>
  </si>
  <si>
    <t>SC BWY LOGISTIC UNION SRL</t>
  </si>
  <si>
    <t>SC ARTECA JILAVA SRL</t>
  </si>
  <si>
    <t>SC BIO FUEL INVESTMENTS SRL</t>
  </si>
  <si>
    <t>SC BLUESPACE TECHNOLOGY SRL</t>
  </si>
  <si>
    <t>SC GM GRUP DISTRIBUTION SRL</t>
  </si>
  <si>
    <t>SC BERO IMPEX SRL</t>
  </si>
  <si>
    <t>SC DMS GAZ COMPANY SRL</t>
  </si>
  <si>
    <t>SC UMBRELLA ACTIV SRL</t>
  </si>
  <si>
    <t>SC ROYAL BEST EVENTS SRL</t>
  </si>
  <si>
    <t>SC LNF TRANS IMPEX SRL</t>
  </si>
  <si>
    <t>ONOFREI DAN, ONOFREI LAURENTIU, ONOFREI ROZALIA, SC ANCON GRUP CONSTRUCT SRL</t>
  </si>
  <si>
    <t>PAPURICA OVIDIU CONSTANTIN, PAPURICA LORE - DANA, MAGUREANU ALEXANDRU IONEL, MAGUREANU CATALINA, POSAN RAZVAN MIHAI, DRAGUT PAULA, STUPCANU EDUARD MIHAIL, STUPCANU MIRELA CATALINA, MALINSCHI EDUARD, MALINSCHI IOANA FLORENTINA, FILIP CONSTANTIN, FILIP CRISTINA, MATEI DAN - GHEORGHITA, MATEI NICOLETA - LIANA, DUDU BOGDAN ALEXANDRU, SC MOPANE TREE SRL</t>
  </si>
  <si>
    <t>T5</t>
  </si>
  <si>
    <t>T6</t>
  </si>
  <si>
    <t>T21</t>
  </si>
  <si>
    <t>T20</t>
  </si>
  <si>
    <t>T18</t>
  </si>
  <si>
    <t>T18/1</t>
  </si>
  <si>
    <t>T17</t>
  </si>
  <si>
    <t>T16</t>
  </si>
  <si>
    <t>T65</t>
  </si>
  <si>
    <t>T302</t>
  </si>
  <si>
    <t>T62</t>
  </si>
  <si>
    <t>T60</t>
  </si>
  <si>
    <t>15</t>
  </si>
  <si>
    <t>15/63, 15/64</t>
  </si>
  <si>
    <t>19/58, 19/59, 19/60, 19/61, LOT1/1</t>
  </si>
  <si>
    <t>19/136</t>
  </si>
  <si>
    <t>19/135</t>
  </si>
  <si>
    <t>19/134</t>
  </si>
  <si>
    <t>19/133</t>
  </si>
  <si>
    <t>64</t>
  </si>
  <si>
    <t>19</t>
  </si>
  <si>
    <t>64/130, 64/131</t>
  </si>
  <si>
    <t>64/128, 64/129</t>
  </si>
  <si>
    <t>61</t>
  </si>
  <si>
    <t>58/41</t>
  </si>
  <si>
    <t>58</t>
  </si>
  <si>
    <t>58/37</t>
  </si>
  <si>
    <t>57/197</t>
  </si>
  <si>
    <t>57</t>
  </si>
  <si>
    <t>55</t>
  </si>
  <si>
    <t>54</t>
  </si>
  <si>
    <t>55/31</t>
  </si>
  <si>
    <t>56</t>
  </si>
  <si>
    <t>216</t>
  </si>
  <si>
    <t>216/12, 216/13, 216/14, 216/15, LOT 1</t>
  </si>
  <si>
    <t>216/16</t>
  </si>
  <si>
    <t>216/17</t>
  </si>
  <si>
    <t>216/23, 216/23/1</t>
  </si>
  <si>
    <t>216/28</t>
  </si>
  <si>
    <t>216/31</t>
  </si>
  <si>
    <t>216/32</t>
  </si>
  <si>
    <t>216/1</t>
  </si>
  <si>
    <t>56003, 56004</t>
  </si>
  <si>
    <t>56002</t>
  </si>
  <si>
    <t>56002/1</t>
  </si>
  <si>
    <t>209</t>
  </si>
  <si>
    <t>208</t>
  </si>
  <si>
    <t>204/28</t>
  </si>
  <si>
    <t>204/23, 204/24, 204/25, LOT 1, LOT 2, LOT A</t>
  </si>
  <si>
    <t>204/22, 21A, 21B, 21C, 21D, 29</t>
  </si>
  <si>
    <t>204/22, 21 A, 21 B, 21 C, 21 D, 29, 204/23, 204/24, 204/25</t>
  </si>
  <si>
    <t>204/18</t>
  </si>
  <si>
    <t>204/16</t>
  </si>
  <si>
    <t>15/63, 15/64, LOT 2.1</t>
  </si>
  <si>
    <t>15/63, 15/64, LOT 2.2</t>
  </si>
  <si>
    <t>15/63, 15/64 LOT 1</t>
  </si>
  <si>
    <t>19/58, 19/59, 19/60, 19/61, LOT 1/2</t>
  </si>
  <si>
    <t>19/58, 19/59, 19/60, 19/61, LOT 2</t>
  </si>
  <si>
    <t>19/58, 19/59, 19/60, 19/61, LOT 1/1</t>
  </si>
  <si>
    <t>216/23, 216/23/1, LOT 1</t>
  </si>
  <si>
    <t>3805/2</t>
  </si>
  <si>
    <t>69273</t>
  </si>
  <si>
    <t>69272</t>
  </si>
  <si>
    <t>50707</t>
  </si>
  <si>
    <t>59797</t>
  </si>
  <si>
    <t>59796</t>
  </si>
  <si>
    <t>58984</t>
  </si>
  <si>
    <t>63876</t>
  </si>
  <si>
    <t>63422</t>
  </si>
  <si>
    <t>63875</t>
  </si>
  <si>
    <t>66741</t>
  </si>
  <si>
    <t>4760/1</t>
  </si>
  <si>
    <t>50937</t>
  </si>
  <si>
    <t>50975</t>
  </si>
  <si>
    <t>51924</t>
  </si>
  <si>
    <t>2578</t>
  </si>
  <si>
    <t>2680</t>
  </si>
  <si>
    <t>50081</t>
  </si>
  <si>
    <t>2179/2</t>
  </si>
  <si>
    <t>50942</t>
  </si>
  <si>
    <t>51117</t>
  </si>
  <si>
    <t>1959</t>
  </si>
  <si>
    <t>50938</t>
  </si>
  <si>
    <t>50940</t>
  </si>
  <si>
    <t>51478</t>
  </si>
  <si>
    <t>1707</t>
  </si>
  <si>
    <t>1046</t>
  </si>
  <si>
    <t>50976</t>
  </si>
  <si>
    <t>891</t>
  </si>
  <si>
    <t>50979</t>
  </si>
  <si>
    <t>50980</t>
  </si>
  <si>
    <t>4302</t>
  </si>
  <si>
    <t>3820</t>
  </si>
  <si>
    <t>3787</t>
  </si>
  <si>
    <t>337/1</t>
  </si>
  <si>
    <t>66464</t>
  </si>
  <si>
    <t>607/9</t>
  </si>
  <si>
    <t>55100</t>
  </si>
  <si>
    <t>54442</t>
  </si>
  <si>
    <t>3871</t>
  </si>
  <si>
    <t>1133/1/5</t>
  </si>
  <si>
    <t>52020</t>
  </si>
  <si>
    <t>51479</t>
  </si>
  <si>
    <t>3536</t>
  </si>
  <si>
    <t>52639</t>
  </si>
  <si>
    <t>2151/2/1</t>
  </si>
  <si>
    <t>495/2/1</t>
  </si>
  <si>
    <t>2609/1</t>
  </si>
  <si>
    <t>2609/4/1</t>
  </si>
  <si>
    <t>64284</t>
  </si>
  <si>
    <t>62738</t>
  </si>
  <si>
    <t>4899</t>
  </si>
  <si>
    <t>1781/1</t>
  </si>
  <si>
    <t>2028</t>
  </si>
  <si>
    <t>52430</t>
  </si>
  <si>
    <t>50368</t>
  </si>
  <si>
    <t>2577</t>
  </si>
  <si>
    <t>62453</t>
  </si>
  <si>
    <t>1276</t>
  </si>
  <si>
    <t>1596</t>
  </si>
  <si>
    <t>52249</t>
  </si>
  <si>
    <t>52248</t>
  </si>
  <si>
    <t>54111</t>
  </si>
  <si>
    <t>1351/1/2</t>
  </si>
  <si>
    <t>1351/2/2</t>
  </si>
  <si>
    <t>1351/3/2</t>
  </si>
  <si>
    <t>1351/4/2</t>
  </si>
  <si>
    <t>67646</t>
  </si>
  <si>
    <t>68803</t>
  </si>
  <si>
    <t>69254</t>
  </si>
  <si>
    <t>2895/16</t>
  </si>
  <si>
    <t>50350</t>
  </si>
  <si>
    <t>4756/2</t>
  </si>
  <si>
    <t>2082/2</t>
  </si>
  <si>
    <t>2081/2</t>
  </si>
  <si>
    <t>1540/2</t>
  </si>
  <si>
    <t>1541/2</t>
  </si>
  <si>
    <t>3517/2</t>
  </si>
  <si>
    <t>2616/2</t>
  </si>
  <si>
    <t>1684</t>
  </si>
  <si>
    <t>2276/2</t>
  </si>
  <si>
    <t>2920/2</t>
  </si>
  <si>
    <t>50935</t>
  </si>
  <si>
    <t>57836</t>
  </si>
  <si>
    <t>50963</t>
  </si>
  <si>
    <t>57971</t>
  </si>
  <si>
    <t>54843</t>
  </si>
  <si>
    <t>58406</t>
  </si>
  <si>
    <t>58837</t>
  </si>
  <si>
    <t>58726</t>
  </si>
  <si>
    <t>60131</t>
  </si>
  <si>
    <t>57870</t>
  </si>
  <si>
    <t>53403</t>
  </si>
  <si>
    <t>55918</t>
  </si>
  <si>
    <t>57655</t>
  </si>
  <si>
    <t>56350</t>
  </si>
  <si>
    <t>56719</t>
  </si>
  <si>
    <t>55543</t>
  </si>
  <si>
    <t>57622</t>
  </si>
  <si>
    <t>53445</t>
  </si>
  <si>
    <t>52716</t>
  </si>
  <si>
    <t>55066</t>
  </si>
  <si>
    <t>50914</t>
  </si>
  <si>
    <t>54115</t>
  </si>
  <si>
    <t>56542</t>
  </si>
  <si>
    <t>62926</t>
  </si>
  <si>
    <t>63166</t>
  </si>
  <si>
    <t>5000</t>
  </si>
  <si>
    <t>9782</t>
  </si>
  <si>
    <t>4001</t>
  </si>
  <si>
    <t>3000</t>
  </si>
  <si>
    <t>2894 / 5900</t>
  </si>
  <si>
    <t>3006 / 5900</t>
  </si>
  <si>
    <t>4100</t>
  </si>
  <si>
    <t>6755</t>
  </si>
  <si>
    <t>3805</t>
  </si>
  <si>
    <t>18896</t>
  </si>
  <si>
    <t>1023</t>
  </si>
  <si>
    <t>135</t>
  </si>
  <si>
    <t xml:space="preserve"> 3136 / 3000</t>
  </si>
  <si>
    <t>500</t>
  </si>
  <si>
    <t>1367</t>
  </si>
  <si>
    <t>10000 / 10056</t>
  </si>
  <si>
    <t>4672</t>
  </si>
  <si>
    <t>26018 / 26010</t>
  </si>
  <si>
    <t>2453</t>
  </si>
  <si>
    <t>1485</t>
  </si>
  <si>
    <t>892</t>
  </si>
  <si>
    <t>1800</t>
  </si>
  <si>
    <t>2200</t>
  </si>
  <si>
    <t>224 / 228</t>
  </si>
  <si>
    <t>1375</t>
  </si>
  <si>
    <t>1050</t>
  </si>
  <si>
    <t>400</t>
  </si>
  <si>
    <t>119</t>
  </si>
  <si>
    <t>946</t>
  </si>
  <si>
    <t>1900</t>
  </si>
  <si>
    <t>1699</t>
  </si>
  <si>
    <t>1940</t>
  </si>
  <si>
    <t>1548 / 1561</t>
  </si>
  <si>
    <t>480</t>
  </si>
  <si>
    <t>8973</t>
  </si>
  <si>
    <t>1019 / 1018</t>
  </si>
  <si>
    <t>380 / 376</t>
  </si>
  <si>
    <t>2250</t>
  </si>
  <si>
    <t>29</t>
  </si>
  <si>
    <t>306</t>
  </si>
  <si>
    <t>560</t>
  </si>
  <si>
    <t>3766</t>
  </si>
  <si>
    <t>225 / 717</t>
  </si>
  <si>
    <t>504</t>
  </si>
  <si>
    <t>1165</t>
  </si>
  <si>
    <t>1085</t>
  </si>
  <si>
    <t>256</t>
  </si>
  <si>
    <t>1849 / 2200</t>
  </si>
  <si>
    <t>3098 / 3042</t>
  </si>
  <si>
    <t>1121</t>
  </si>
  <si>
    <t>3492</t>
  </si>
  <si>
    <t>5011 / 5014</t>
  </si>
  <si>
    <t>1120 / 1053</t>
  </si>
  <si>
    <t>845</t>
  </si>
  <si>
    <t>533</t>
  </si>
  <si>
    <t>26369</t>
  </si>
  <si>
    <t>61379</t>
  </si>
  <si>
    <t>3350</t>
  </si>
  <si>
    <t>6716 / 6667</t>
  </si>
  <si>
    <t>8386</t>
  </si>
  <si>
    <t>140</t>
  </si>
  <si>
    <t>5752</t>
  </si>
  <si>
    <t>1863</t>
  </si>
  <si>
    <t>4490</t>
  </si>
  <si>
    <t>390</t>
  </si>
  <si>
    <t>205</t>
  </si>
  <si>
    <t>149</t>
  </si>
  <si>
    <t>186</t>
  </si>
  <si>
    <t>534</t>
  </si>
  <si>
    <t>239</t>
  </si>
  <si>
    <t>761</t>
  </si>
  <si>
    <t>227</t>
  </si>
  <si>
    <t>Gard = 73 ml</t>
  </si>
  <si>
    <t>Platforma beton = 373 mp</t>
  </si>
  <si>
    <t>Gard = 46 ml</t>
  </si>
  <si>
    <t>Gard = 93 ml</t>
  </si>
  <si>
    <t>Gard = 45 ml</t>
  </si>
  <si>
    <t>Gard = 300 ml</t>
  </si>
  <si>
    <t>Platforma beton = 11 mp</t>
  </si>
  <si>
    <t>Gard = 2 ml</t>
  </si>
  <si>
    <t>Gard = 25 ml</t>
  </si>
  <si>
    <t>Gard = 9 ml</t>
  </si>
  <si>
    <t>Gard = 11 ml</t>
  </si>
  <si>
    <t>Gard = 27 ml</t>
  </si>
  <si>
    <t>Gard = 43 ml</t>
  </si>
  <si>
    <t>Gard = 15 ml</t>
  </si>
  <si>
    <t>Gard = 99 ml</t>
  </si>
  <si>
    <t>Gard =80 ml</t>
  </si>
  <si>
    <t>Gard = 21 ml</t>
  </si>
  <si>
    <t>Gard = 48 mp</t>
  </si>
  <si>
    <t>Gard = 42 ml</t>
  </si>
  <si>
    <t>Gard = 40 ml</t>
  </si>
  <si>
    <t>Gard = 12 ml</t>
  </si>
  <si>
    <t>Gard = 13 ml</t>
  </si>
  <si>
    <t>Gard = 59 ml</t>
  </si>
  <si>
    <t>Gard = 17 ml</t>
  </si>
  <si>
    <t>Gard = 16 ml</t>
  </si>
  <si>
    <t>Gard = 5 ml</t>
  </si>
  <si>
    <t>Gard = 4 ml</t>
  </si>
  <si>
    <t>Gard = 61 ml</t>
  </si>
  <si>
    <t>Gard = 95 ml</t>
  </si>
  <si>
    <t>Gard = 158 ml</t>
  </si>
  <si>
    <t>Platforma beton = 374 mp</t>
  </si>
  <si>
    <t>Pavaj dale beton = 401 mp</t>
  </si>
  <si>
    <t>BRAGADIRU</t>
  </si>
  <si>
    <t>SC KAROM INTERNATIONAL TRANSPORT IMPORT EXPORT TRADE SRL</t>
  </si>
  <si>
    <t>SC CASADEI COM MPEX SRL</t>
  </si>
  <si>
    <t>SC ATLAS INVESTMENTS GROUP SRL</t>
  </si>
  <si>
    <t>SC MIDA SOFT BUSINESS SRL</t>
  </si>
  <si>
    <t>JARNEA FLORIN BOGDAN, JARNEA MONICA ECATERINA</t>
  </si>
  <si>
    <t>SC INDUSTRIILE AGRO-ALIMENTARE SRL</t>
  </si>
  <si>
    <t>SC NGB CONSTRUCTII &amp; MANAGEMENT SRL</t>
  </si>
  <si>
    <t>SC DAMILA SRL</t>
  </si>
  <si>
    <t>SC MICA SERVICE IMPROEX SRL</t>
  </si>
  <si>
    <t>DUMITRU MARIA MAGDALENA</t>
  </si>
  <si>
    <t>CHAR MIHAELA</t>
  </si>
  <si>
    <t xml:space="preserve">FARIS CORNEL </t>
  </si>
  <si>
    <t>SOCIETATEA GENERAL REZIDENCE CONSTRUCT SRL</t>
  </si>
  <si>
    <t>POENARU ELENA</t>
  </si>
  <si>
    <t>SC SAIC BRAGADIRU SA</t>
  </si>
  <si>
    <t>COSTACHE PETRISOR - LEORNARD, COSTACHE PETRUTA</t>
  </si>
  <si>
    <t>MIU MARIN, MIU MARIA</t>
  </si>
  <si>
    <t>SC TRIMOND SRL</t>
  </si>
  <si>
    <t>HANIFI M-KHEIR</t>
  </si>
  <si>
    <t>CERCEL IRINA, STREINU CERCEL GABRIELA</t>
  </si>
  <si>
    <t>SC LEGUME FRUCTE MILITARI SA</t>
  </si>
  <si>
    <t>SC MUNPLAST SA</t>
  </si>
  <si>
    <t>SC ZEN GRAN SRL</t>
  </si>
  <si>
    <t>SC SOPREX IMI SA</t>
  </si>
  <si>
    <t>SC TOP PAVAJ SRL</t>
  </si>
  <si>
    <t>SC EXALCO ROMANIA SRL, SC RTH PROCONSTRUCT SRL</t>
  </si>
  <si>
    <t>SC GENERAL REZIDENCE CONSTRUCT SRL</t>
  </si>
  <si>
    <t>SC INTER CARGO GROUP SRL</t>
  </si>
  <si>
    <t>SC EURO PROF M.M. SRL</t>
  </si>
  <si>
    <t>SC ARAL M.T.B. SRL</t>
  </si>
  <si>
    <t>64/132 LOT 2</t>
  </si>
  <si>
    <t>T9</t>
  </si>
  <si>
    <t>40/17, 40/19</t>
  </si>
  <si>
    <t>40/5</t>
  </si>
  <si>
    <t>T10</t>
  </si>
  <si>
    <t>24/28</t>
  </si>
  <si>
    <t>24/20</t>
  </si>
  <si>
    <t>T43</t>
  </si>
  <si>
    <t>194/1, 194/2, 194/3 LOT 3</t>
  </si>
  <si>
    <t>194/1,194/2, 194/3</t>
  </si>
  <si>
    <t>T42</t>
  </si>
  <si>
    <t>166, 167</t>
  </si>
  <si>
    <t>T41</t>
  </si>
  <si>
    <t>DF65</t>
  </si>
  <si>
    <t>T40</t>
  </si>
  <si>
    <t>T39</t>
  </si>
  <si>
    <t>T37</t>
  </si>
  <si>
    <t>24/23, 24/24, 24/25, LOT 1/2</t>
  </si>
  <si>
    <t>24/23, 24/24, 24/25, LOT 2</t>
  </si>
  <si>
    <t>24/23, 24/24, 24/25, LOT 1/1</t>
  </si>
  <si>
    <t>45, LOT 2, LOT A, LOT B-LOT 3</t>
  </si>
  <si>
    <t>45, LOT 2, LOT A, LOT B-LOT 4</t>
  </si>
  <si>
    <t>45, LOT 2, LOT A, LOT B-LOT 5</t>
  </si>
  <si>
    <t>167, 169, 170, 171</t>
  </si>
  <si>
    <t>166, 167, 169, 170, 171</t>
  </si>
  <si>
    <t>156, 157, 158, 159</t>
  </si>
  <si>
    <t>59623</t>
  </si>
  <si>
    <t>59624</t>
  </si>
  <si>
    <t>62010</t>
  </si>
  <si>
    <t>769</t>
  </si>
  <si>
    <t>59447</t>
  </si>
  <si>
    <t>18</t>
  </si>
  <si>
    <t>51441</t>
  </si>
  <si>
    <t>17</t>
  </si>
  <si>
    <t>58147</t>
  </si>
  <si>
    <t>299/2</t>
  </si>
  <si>
    <t>101858</t>
  </si>
  <si>
    <t>101783</t>
  </si>
  <si>
    <t>114107</t>
  </si>
  <si>
    <t>114106</t>
  </si>
  <si>
    <t>110735</t>
  </si>
  <si>
    <t>109295</t>
  </si>
  <si>
    <t>100361</t>
  </si>
  <si>
    <t>101125</t>
  </si>
  <si>
    <t>3562</t>
  </si>
  <si>
    <t>110737</t>
  </si>
  <si>
    <t>121640</t>
  </si>
  <si>
    <t>100769</t>
  </si>
  <si>
    <t>100627</t>
  </si>
  <si>
    <t>103211</t>
  </si>
  <si>
    <t>103212</t>
  </si>
  <si>
    <t>1815</t>
  </si>
  <si>
    <t>110892</t>
  </si>
  <si>
    <t>1816</t>
  </si>
  <si>
    <t>110893</t>
  </si>
  <si>
    <t>100224</t>
  </si>
  <si>
    <t>123217</t>
  </si>
  <si>
    <t>123218</t>
  </si>
  <si>
    <t>123219</t>
  </si>
  <si>
    <t>124790</t>
  </si>
  <si>
    <t>135881</t>
  </si>
  <si>
    <t>135882</t>
  </si>
  <si>
    <t>100768</t>
  </si>
  <si>
    <t>100784</t>
  </si>
  <si>
    <t>190/1/3/1/1/61</t>
  </si>
  <si>
    <t>103769</t>
  </si>
  <si>
    <t>190/1/3/1/1</t>
  </si>
  <si>
    <t>192/6</t>
  </si>
  <si>
    <t>109472</t>
  </si>
  <si>
    <t>192/5</t>
  </si>
  <si>
    <t>109471</t>
  </si>
  <si>
    <t>100987</t>
  </si>
  <si>
    <t>100986</t>
  </si>
  <si>
    <t>192/3</t>
  </si>
  <si>
    <t>109470</t>
  </si>
  <si>
    <t>192/2</t>
  </si>
  <si>
    <t>109469</t>
  </si>
  <si>
    <t>192/50</t>
  </si>
  <si>
    <t>100767</t>
  </si>
  <si>
    <t>100982</t>
  </si>
  <si>
    <t>100983</t>
  </si>
  <si>
    <t>109583</t>
  </si>
  <si>
    <t>100990</t>
  </si>
  <si>
    <t>100991</t>
  </si>
  <si>
    <t>129211</t>
  </si>
  <si>
    <t>100780</t>
  </si>
  <si>
    <t>100782</t>
  </si>
  <si>
    <t>123593</t>
  </si>
  <si>
    <t>100795</t>
  </si>
  <si>
    <t>100777</t>
  </si>
  <si>
    <t>100854</t>
  </si>
  <si>
    <t>100855</t>
  </si>
  <si>
    <t>127532</t>
  </si>
  <si>
    <t>198/1/1/2/1/19</t>
  </si>
  <si>
    <t>4512</t>
  </si>
  <si>
    <t>108232</t>
  </si>
  <si>
    <t>100765</t>
  </si>
  <si>
    <t>101699</t>
  </si>
  <si>
    <t>174</t>
  </si>
  <si>
    <t>101361</t>
  </si>
  <si>
    <t>104643</t>
  </si>
  <si>
    <t>50939</t>
  </si>
  <si>
    <t>CF</t>
  </si>
  <si>
    <t>DE</t>
  </si>
  <si>
    <t>13775 / 17500</t>
  </si>
  <si>
    <t>3744</t>
  </si>
  <si>
    <t>4995</t>
  </si>
  <si>
    <t>5461 / 5600</t>
  </si>
  <si>
    <t>5995</t>
  </si>
  <si>
    <t>1770</t>
  </si>
  <si>
    <t>1330</t>
  </si>
  <si>
    <t>13534</t>
  </si>
  <si>
    <t>4587</t>
  </si>
  <si>
    <t>897</t>
  </si>
  <si>
    <t>47524 / 47557</t>
  </si>
  <si>
    <t>13098</t>
  </si>
  <si>
    <t>6945 / 8500</t>
  </si>
  <si>
    <t>4701</t>
  </si>
  <si>
    <t>3210 / 3200</t>
  </si>
  <si>
    <t>5014 / 5000</t>
  </si>
  <si>
    <t>3098 / 3077</t>
  </si>
  <si>
    <t>1250 / 3550</t>
  </si>
  <si>
    <t>300 / 2332</t>
  </si>
  <si>
    <t>2032 / 2332</t>
  </si>
  <si>
    <t>400 / 405</t>
  </si>
  <si>
    <t>300 / 303</t>
  </si>
  <si>
    <t>532 / 480</t>
  </si>
  <si>
    <t>36338</t>
  </si>
  <si>
    <t>6385</t>
  </si>
  <si>
    <t>1317</t>
  </si>
  <si>
    <t>3693</t>
  </si>
  <si>
    <t>1080</t>
  </si>
  <si>
    <t>10001 / 10000</t>
  </si>
  <si>
    <t>4947</t>
  </si>
  <si>
    <t>104</t>
  </si>
  <si>
    <t>112 / 111</t>
  </si>
  <si>
    <t>79 / 78</t>
  </si>
  <si>
    <t>73</t>
  </si>
  <si>
    <t>71</t>
  </si>
  <si>
    <t>80</t>
  </si>
  <si>
    <t>257</t>
  </si>
  <si>
    <t>41</t>
  </si>
  <si>
    <t>197</t>
  </si>
  <si>
    <t>88 / 87,97</t>
  </si>
  <si>
    <t>313</t>
  </si>
  <si>
    <t>91</t>
  </si>
  <si>
    <t>994</t>
  </si>
  <si>
    <t>252</t>
  </si>
  <si>
    <t>122</t>
  </si>
  <si>
    <t>1174</t>
  </si>
  <si>
    <t>17786</t>
  </si>
  <si>
    <t>82</t>
  </si>
  <si>
    <t>8600</t>
  </si>
  <si>
    <t>1768</t>
  </si>
  <si>
    <t>3734</t>
  </si>
  <si>
    <t>2330</t>
  </si>
  <si>
    <t>14759 / 18144</t>
  </si>
  <si>
    <t>40624 / 40500</t>
  </si>
  <si>
    <t>7431</t>
  </si>
  <si>
    <t>17199</t>
  </si>
  <si>
    <t>12108 / 12100</t>
  </si>
  <si>
    <t>39</t>
  </si>
  <si>
    <t>P</t>
  </si>
  <si>
    <t>CLINCENI</t>
  </si>
  <si>
    <t>SC LEXA SA</t>
  </si>
  <si>
    <t>ZAMFIR GHEORGHE</t>
  </si>
  <si>
    <t>SC NIS PETROL SRL</t>
  </si>
  <si>
    <t>SC BELLA ROMANIA IMPEX SRL</t>
  </si>
  <si>
    <t>SOARE NICULINA, SOARE SANDU-CRISTIAN, SOARE DANIEL MIHAI</t>
  </si>
  <si>
    <t>BIGAN CONSTANTIN</t>
  </si>
  <si>
    <t>BANU COCUTA</t>
  </si>
  <si>
    <t>BOSNA MARIA, ION IOANA CARMEN, ION CORNEL - PETRUT, CIUDOESCU GABRIELA NELA</t>
  </si>
  <si>
    <t>ALAMZAD NIMA</t>
  </si>
  <si>
    <t>ROSTAMI SAEID</t>
  </si>
  <si>
    <t>TEODORESCU NICULAE</t>
  </si>
  <si>
    <t>DUMITRU MARIA, COSMA ELISABETA</t>
  </si>
  <si>
    <t>40, 40/2/36, 40/23</t>
  </si>
  <si>
    <t>40/21, 40/22</t>
  </si>
  <si>
    <t>40/14, 40/15, 40/16</t>
  </si>
  <si>
    <t>40, 40/12</t>
  </si>
  <si>
    <t>40/3, 40/4</t>
  </si>
  <si>
    <t>43/15, 43/16</t>
  </si>
  <si>
    <t>43/14</t>
  </si>
  <si>
    <t>43/11</t>
  </si>
  <si>
    <t>43/4</t>
  </si>
  <si>
    <t>SC F&amp;F STORES HOLDINGS LIMITED FILIALA SRL</t>
  </si>
  <si>
    <t>ZAMFIR GHEORGHE, GUNGOR ELISABETA, SC ORLANDO IMPORT - EXPORT 2001 SRL</t>
  </si>
  <si>
    <t>SC ROMTAMI SRL</t>
  </si>
  <si>
    <t>SC UNITS LOGISTICS SERVICES SRL</t>
  </si>
  <si>
    <t>SC CAMI COMEXIM SRL</t>
  </si>
  <si>
    <t>SC ROMKAYATUR SRL</t>
  </si>
  <si>
    <t>SC GARMIAN PROVIDER CONCEPT SRL</t>
  </si>
  <si>
    <t>SC NOVA DTF SRL</t>
  </si>
  <si>
    <t>SC DIGITECH SRL</t>
  </si>
  <si>
    <t>SC KALLAS ROMANIA SRL</t>
  </si>
  <si>
    <t>SC DIHAM SA</t>
  </si>
  <si>
    <t>121</t>
  </si>
  <si>
    <t>52972</t>
  </si>
  <si>
    <t>51193</t>
  </si>
  <si>
    <t>62524</t>
  </si>
  <si>
    <t>60707</t>
  </si>
  <si>
    <t>51796</t>
  </si>
  <si>
    <t>57675</t>
  </si>
  <si>
    <t>57923</t>
  </si>
  <si>
    <t>57676</t>
  </si>
  <si>
    <t>56649</t>
  </si>
  <si>
    <t>816</t>
  </si>
  <si>
    <t>51920</t>
  </si>
  <si>
    <t>62011</t>
  </si>
  <si>
    <t>59520</t>
  </si>
  <si>
    <t>51781</t>
  </si>
  <si>
    <t>512</t>
  </si>
  <si>
    <t>54022</t>
  </si>
  <si>
    <t>511</t>
  </si>
  <si>
    <t>53819</t>
  </si>
  <si>
    <t>53875</t>
  </si>
  <si>
    <t>60872</t>
  </si>
  <si>
    <t>56236</t>
  </si>
  <si>
    <t>52805</t>
  </si>
  <si>
    <t>62989</t>
  </si>
  <si>
    <t>53141</t>
  </si>
  <si>
    <t>54019</t>
  </si>
  <si>
    <t>50241</t>
  </si>
  <si>
    <t>275</t>
  </si>
  <si>
    <t>50277</t>
  </si>
  <si>
    <t>50137</t>
  </si>
  <si>
    <t>61696</t>
  </si>
  <si>
    <t>50469</t>
  </si>
  <si>
    <t>9541 / 9924</t>
  </si>
  <si>
    <t>17462</t>
  </si>
  <si>
    <t>5612</t>
  </si>
  <si>
    <t>13775/17500</t>
  </si>
  <si>
    <t>8945</t>
  </si>
  <si>
    <t>28528 / 28641</t>
  </si>
  <si>
    <t>353</t>
  </si>
  <si>
    <t>4957</t>
  </si>
  <si>
    <t>350</t>
  </si>
  <si>
    <t>9939</t>
  </si>
  <si>
    <t>9812 / 10000</t>
  </si>
  <si>
    <t>4970</t>
  </si>
  <si>
    <t>14290</t>
  </si>
  <si>
    <t>12503 / 12500</t>
  </si>
  <si>
    <t>361</t>
  </si>
  <si>
    <t>2042 / 2000</t>
  </si>
  <si>
    <t>2180 / 2000</t>
  </si>
  <si>
    <t>8844</t>
  </si>
  <si>
    <t>2997 / 3000</t>
  </si>
  <si>
    <t>9999 / 10000</t>
  </si>
  <si>
    <t>10018 / 10000</t>
  </si>
  <si>
    <t>4999 / 5000</t>
  </si>
  <si>
    <t>4599 / 5000</t>
  </si>
  <si>
    <t>4908 / 5000</t>
  </si>
  <si>
    <t>10067 / 10000</t>
  </si>
  <si>
    <t>4974 / 5000</t>
  </si>
  <si>
    <t>DOMNESTI</t>
  </si>
  <si>
    <t>SC ELECTROMAGNETICA SA</t>
  </si>
  <si>
    <t>SC WEST POINT SRL</t>
  </si>
  <si>
    <t>POP DIDINA</t>
  </si>
  <si>
    <t>BARBU MARIA</t>
  </si>
  <si>
    <t>NEAGU EUGENIU, NEAGU GABRIEL, STOICU TEODORA MARIA</t>
  </si>
  <si>
    <t>BRATU VASILE, BRATU IONELA DANIELA</t>
  </si>
  <si>
    <t>GHEORGHE PETRE</t>
  </si>
  <si>
    <t>SC INTERNATIONAL REAL ESTATE DEVELOPMENT SRL</t>
  </si>
  <si>
    <t>RISTOSCU ION, RISTOSCU NICOLAE</t>
  </si>
  <si>
    <t>HALIU IONEL SORIN</t>
  </si>
  <si>
    <t>VLADUT PETRE</t>
  </si>
  <si>
    <t>SC STRABAG SRL</t>
  </si>
  <si>
    <t>SC KOSTIMO COMPANY SRL</t>
  </si>
  <si>
    <t>SC CARDINAL SRL</t>
  </si>
  <si>
    <t>SCHUPLER HELGA</t>
  </si>
  <si>
    <t>UGLEAN IOAN, UGLEAN IRINA</t>
  </si>
  <si>
    <t>SC FAR EAST IMPORT EXPORT SRL</t>
  </si>
  <si>
    <t>SC OMV PETROM MARKETING SRL</t>
  </si>
  <si>
    <t>RIZOIU COSTEL ADRIAN</t>
  </si>
  <si>
    <t>MACARESCU MARIUS DUMITRU, MACARESCU CRIANA FLORINA</t>
  </si>
  <si>
    <t>BADEA GHEORGHE</t>
  </si>
  <si>
    <t>SC YAPAN CONSTRUCTION &amp; TURISM SRL</t>
  </si>
  <si>
    <t>SC LUKOIL DOWNSTREAM SRL</t>
  </si>
  <si>
    <t>LUKOIL ROMANIA SRL</t>
  </si>
  <si>
    <t>T13/4</t>
  </si>
  <si>
    <t>48/6/3</t>
  </si>
  <si>
    <t>48/6/2</t>
  </si>
  <si>
    <t>48/6/1</t>
  </si>
  <si>
    <t>T14</t>
  </si>
  <si>
    <t>50/1, 50/2</t>
  </si>
  <si>
    <t>50/1/2</t>
  </si>
  <si>
    <t>50/1/3</t>
  </si>
  <si>
    <t>50/2/4, 50/1/4</t>
  </si>
  <si>
    <t>50/1/5</t>
  </si>
  <si>
    <t>50/1</t>
  </si>
  <si>
    <t>50/1/7, 50/2/7/1, 50/2/7/2, 50/2/6</t>
  </si>
  <si>
    <t>50/1/14</t>
  </si>
  <si>
    <t>50/1/16</t>
  </si>
  <si>
    <t>50/1/17, 50/1/18</t>
  </si>
  <si>
    <t>T153/4</t>
  </si>
  <si>
    <t>2, 3, 4, 5</t>
  </si>
  <si>
    <t>6, 7, 9</t>
  </si>
  <si>
    <t>48/6/4, 48/6/5</t>
  </si>
  <si>
    <t xml:space="preserve">50/1/9, 10, 11, 50/2/9, 10, 11 </t>
  </si>
  <si>
    <t>118718</t>
  </si>
  <si>
    <t>118719</t>
  </si>
  <si>
    <t>118720</t>
  </si>
  <si>
    <t>118721</t>
  </si>
  <si>
    <t>118722</t>
  </si>
  <si>
    <t>118723</t>
  </si>
  <si>
    <t>118742</t>
  </si>
  <si>
    <t>118730</t>
  </si>
  <si>
    <t>118731</t>
  </si>
  <si>
    <t>118732</t>
  </si>
  <si>
    <t>118734</t>
  </si>
  <si>
    <t>118733</t>
  </si>
  <si>
    <t>3830</t>
  </si>
  <si>
    <t>103031</t>
  </si>
  <si>
    <t>101448</t>
  </si>
  <si>
    <t>100697</t>
  </si>
  <si>
    <t>100696</t>
  </si>
  <si>
    <t>103381</t>
  </si>
  <si>
    <t>1041</t>
  </si>
  <si>
    <t>100164</t>
  </si>
  <si>
    <t>105041</t>
  </si>
  <si>
    <t>4402</t>
  </si>
  <si>
    <t>1533/1/3</t>
  </si>
  <si>
    <t>1533/2</t>
  </si>
  <si>
    <t>100159</t>
  </si>
  <si>
    <t>518</t>
  </si>
  <si>
    <t>479</t>
  </si>
  <si>
    <t>100228</t>
  </si>
  <si>
    <t>103815</t>
  </si>
  <si>
    <t>113266</t>
  </si>
  <si>
    <t>102843</t>
  </si>
  <si>
    <t>115397</t>
  </si>
  <si>
    <t>115222</t>
  </si>
  <si>
    <t>67714</t>
  </si>
  <si>
    <t>39998</t>
  </si>
  <si>
    <t>10000</t>
  </si>
  <si>
    <t>15000</t>
  </si>
  <si>
    <t>1200</t>
  </si>
  <si>
    <t>7333</t>
  </si>
  <si>
    <t>24623</t>
  </si>
  <si>
    <t>24477</t>
  </si>
  <si>
    <t>13313</t>
  </si>
  <si>
    <t>11687</t>
  </si>
  <si>
    <t>5000 / 5108</t>
  </si>
  <si>
    <t>2485 / 2500</t>
  </si>
  <si>
    <t>5001 / 5002</t>
  </si>
  <si>
    <t>1230 / 4955</t>
  </si>
  <si>
    <t>3725 / 4955</t>
  </si>
  <si>
    <t>4938 / 5000</t>
  </si>
  <si>
    <t>2500 / 2490</t>
  </si>
  <si>
    <t>651 / 650</t>
  </si>
  <si>
    <t>9975 / 10000</t>
  </si>
  <si>
    <t>5289</t>
  </si>
  <si>
    <t>107</t>
  </si>
  <si>
    <t>780</t>
  </si>
  <si>
    <t>7173</t>
  </si>
  <si>
    <t>10201 / 10000</t>
  </si>
  <si>
    <t>2471 / 2500</t>
  </si>
  <si>
    <t>2490 / 2500</t>
  </si>
  <si>
    <t>19672 / 20000</t>
  </si>
  <si>
    <t>7250 / 7405</t>
  </si>
  <si>
    <t>6214 / 6216</t>
  </si>
  <si>
    <t>837 / 889</t>
  </si>
  <si>
    <t>970 / 1453</t>
  </si>
  <si>
    <t>Gard = 20 ml</t>
  </si>
  <si>
    <t>Gard = 23 ml</t>
  </si>
  <si>
    <t>Gard = 52 ml</t>
  </si>
  <si>
    <t>Gard = 3 ml</t>
  </si>
  <si>
    <t>Gard = 32 ml</t>
  </si>
  <si>
    <t>Gard = 143 ml</t>
  </si>
  <si>
    <t>Gard = 129 ml</t>
  </si>
  <si>
    <t>Gard = 105 mp</t>
  </si>
  <si>
    <t>Gard = 128 mp</t>
  </si>
  <si>
    <t>Gard = 22 ml</t>
  </si>
  <si>
    <t>Gard = 82 ml</t>
  </si>
  <si>
    <t>Gard = 72 ml</t>
  </si>
  <si>
    <t>Gard = 90 ml</t>
  </si>
  <si>
    <t>Gard = 19 ml</t>
  </si>
  <si>
    <t>Gard = 10 ml</t>
  </si>
  <si>
    <t>Gard = 54 ml</t>
  </si>
  <si>
    <t>Gard = 453 ml</t>
  </si>
  <si>
    <t>Gard = 41 ml</t>
  </si>
  <si>
    <t>Pavaj dale beton = 449 mp</t>
  </si>
  <si>
    <t>Pavaj dale beton = 55 mp</t>
  </si>
  <si>
    <t>Pavaj dale beton = 85 mp</t>
  </si>
  <si>
    <t>Pavaj dale beton = 1 mp</t>
  </si>
  <si>
    <t>Gard = 57 mp</t>
  </si>
  <si>
    <t>Gard = 60 mp</t>
  </si>
  <si>
    <t>Gard = 63 ml</t>
  </si>
  <si>
    <t>Gard = 8 ml</t>
  </si>
  <si>
    <t>Gard = 18 ml</t>
  </si>
  <si>
    <t>3136 / 3000</t>
  </si>
  <si>
    <t>26/1</t>
  </si>
  <si>
    <t>A40, 40</t>
  </si>
  <si>
    <t xml:space="preserve">EST TRANS INTERNATIONAL </t>
  </si>
  <si>
    <t>Constructie = 42 mp</t>
  </si>
  <si>
    <t>TOTAL</t>
  </si>
  <si>
    <t>Lista
cuprinzând imobilele proprietate privată care constituie coridorul de expropriere al lucrării de utilitate publică de interes național ”Lărgire la 4 benzi a Centurii Rutiere a Municipiului București Sud între A2 km 23+600 și A1 km 55+520 și Amenajare punct de întoarcere în soluție giratorie pe CB în zona autostrăzii A1” - LOT 2 - Lărgire la 4 benzi a Centurii Rutiere a Municipiului București Sud între km 54+700 și DN 5 km 40+000”, situate pe raza localităților Jilava, Măgurele, Bragadiru, Clinceni și Domnești din județul Ilfov, proprietarii și deținătorii acestora, precum și sumele aferente justelor despăgubiri</t>
  </si>
  <si>
    <t>PROPRIETAR NEIDENTIFICAT*)</t>
  </si>
  <si>
    <t>FARIS CORNEL, FARIS LILIANA</t>
  </si>
  <si>
    <t>DUMITRESCU CONSTANTINA, DUMITRESCU GHEORGHE</t>
  </si>
  <si>
    <t>Construcție C1 = 70 mp</t>
  </si>
  <si>
    <t>Construcție C2 = 45 mp</t>
  </si>
  <si>
    <t>Construcție C2 = 23 mp</t>
  </si>
  <si>
    <t>Construcție C1 = 148 mp</t>
  </si>
  <si>
    <t>Platformă beton = 5 mp</t>
  </si>
  <si>
    <t>Construcție = 11 mp</t>
  </si>
  <si>
    <t>Platformă beton = 55 mp</t>
  </si>
  <si>
    <t>Platformă beton = 1012 mp</t>
  </si>
  <si>
    <t>Platformă beton = 3279 mp</t>
  </si>
  <si>
    <t>Platformă beton = 116 mp</t>
  </si>
  <si>
    <t>Platformă beton = 104 mp</t>
  </si>
  <si>
    <t>Platformă beton = 130 mp</t>
  </si>
  <si>
    <t>Platformă beton = 502 mp</t>
  </si>
  <si>
    <t>Construcție 1 = 44 mp</t>
  </si>
  <si>
    <t>Construcție 2 = 14 mp</t>
  </si>
  <si>
    <t>Construcție 3 = 82 mp</t>
  </si>
  <si>
    <t>Construcție C1 = 90 mp</t>
  </si>
  <si>
    <t>Platformă beton = 850 mp</t>
  </si>
  <si>
    <t>Construcție C1 = 81 mp</t>
  </si>
  <si>
    <t>Construcție C1 = 94 mp</t>
  </si>
  <si>
    <t>Construcție C1 = 95 mp</t>
  </si>
  <si>
    <t>Construcție C1 = 136 mp</t>
  </si>
  <si>
    <t>Construcție  = 21 mp</t>
  </si>
  <si>
    <t>Construcție C3  = 154 mp</t>
  </si>
  <si>
    <t>Construcție C4  = 24 mp</t>
  </si>
  <si>
    <t>Construcție C5 = 13 mp</t>
  </si>
  <si>
    <t>Construcție C7 = 54 mp</t>
  </si>
  <si>
    <t>Construcție hală = 1023 mp</t>
  </si>
  <si>
    <t>Construcție anexă = 6 mp</t>
  </si>
  <si>
    <t xml:space="preserve">Construcție C1 = 860 mp </t>
  </si>
  <si>
    <t>Platformă beton = 716 mp</t>
  </si>
  <si>
    <t>Platformă beton = 577 mp</t>
  </si>
  <si>
    <t>Platformă beton = 20 mp</t>
  </si>
  <si>
    <t xml:space="preserve">Construcție C4 =29 mp </t>
  </si>
  <si>
    <t>Platformă beton = 833 mp</t>
  </si>
  <si>
    <t xml:space="preserve">Construcție C5 =219 mp </t>
  </si>
  <si>
    <t>Platformă beton = 213 mp</t>
  </si>
  <si>
    <t>Construcție = 27 mp</t>
  </si>
  <si>
    <t>Platformă beton = 2479 mp</t>
  </si>
  <si>
    <t>Platformă beton = 266 mp</t>
  </si>
  <si>
    <t>Platformă beton = 43 mp</t>
  </si>
  <si>
    <t>Construcție C3 = 20 mp</t>
  </si>
  <si>
    <t>Platformă beton = 204 mp</t>
  </si>
  <si>
    <t>Construcție = 90 mp</t>
  </si>
  <si>
    <t>Construcție = 46 mp</t>
  </si>
  <si>
    <t>Platformă beton = 12 mp</t>
  </si>
  <si>
    <t>Construcție C1 = 311 mp</t>
  </si>
  <si>
    <t>Construcție C2 = 84 mp</t>
  </si>
  <si>
    <t>Construcție C3 = 32 mp</t>
  </si>
  <si>
    <t>Construcție C4 = 16 mp</t>
  </si>
  <si>
    <t>Construcție C5 = 125 mp</t>
  </si>
  <si>
    <t>Construcție C6 = 25 mp</t>
  </si>
  <si>
    <t>Construcție C7 = 25 mp</t>
  </si>
  <si>
    <t>Construcție C8 = 4 mp</t>
  </si>
  <si>
    <t>Construcție C9 = 19 mp</t>
  </si>
  <si>
    <t>Construcție C10 = 72 mp</t>
  </si>
  <si>
    <t>Construcție C11 = 24 mp</t>
  </si>
  <si>
    <t>Construcție C12 = 3 mp</t>
  </si>
  <si>
    <t>Construcție C13 = 59 mp</t>
  </si>
  <si>
    <t>Construcție C14 = 5 mp</t>
  </si>
  <si>
    <t>Platformă beton = 410 mp</t>
  </si>
  <si>
    <t>Platformă beton = 820 mp</t>
  </si>
  <si>
    <t>Platformă beton = 150 mp</t>
  </si>
  <si>
    <t>Platformă beton = 407 mp</t>
  </si>
  <si>
    <t>Platformă beton = 304 mp</t>
  </si>
  <si>
    <t>Construcție C1 = 296 mp</t>
  </si>
  <si>
    <t>Platformă beton = 54 mp</t>
  </si>
  <si>
    <t>Platformă beton = 83 mp</t>
  </si>
  <si>
    <t>Platformă beton = 129 mp</t>
  </si>
  <si>
    <t>Construcție = 20 mp</t>
  </si>
  <si>
    <t>Platformă asfalt = 200 mp</t>
  </si>
  <si>
    <t>Construcție C1 = 448 mp</t>
  </si>
  <si>
    <t>Platformă beton = 443 mp</t>
  </si>
  <si>
    <t>Construcție C3 = 128 mp</t>
  </si>
  <si>
    <t>Platformă beton = 938 mp</t>
  </si>
  <si>
    <t>Construcție C1 = 1020 mp</t>
  </si>
  <si>
    <t xml:space="preserve"> Construcție C1 = 548 mp</t>
  </si>
  <si>
    <t xml:space="preserve"> Construcție C6 = 16 mp</t>
  </si>
  <si>
    <t>Platforma betonată = 102 mp</t>
  </si>
  <si>
    <t>Platformă asfalt = 38 mp</t>
  </si>
  <si>
    <t>Construcție C4 = 1 mp</t>
  </si>
  <si>
    <t>Construcție cămin = 4 mp</t>
  </si>
  <si>
    <t>Platformă asfalt = 148 mp</t>
  </si>
  <si>
    <t>Construcție C2 = 6 mp</t>
  </si>
  <si>
    <t>Platformă betonată = 292 mp</t>
  </si>
  <si>
    <t>Platformă asfalt = 37 mp</t>
  </si>
  <si>
    <t>Construcție C7 = 4 mp</t>
  </si>
  <si>
    <t>Platformă asfat = 212 mp</t>
  </si>
  <si>
    <t>Platformă asfat = 39 mp</t>
  </si>
  <si>
    <t>Platformă asfat = 219 mp</t>
  </si>
  <si>
    <t xml:space="preserve"> Construcție C3 = 2 mp</t>
  </si>
  <si>
    <t>Platformă asfalt = 376 mp</t>
  </si>
  <si>
    <t xml:space="preserve"> Construcție C3 = 13 mp</t>
  </si>
  <si>
    <t>Construcție post trafo = 16 mp</t>
  </si>
  <si>
    <t>Platformă beton = 59 mp</t>
  </si>
  <si>
    <t>Platformă beton = 49 mp</t>
  </si>
  <si>
    <t>Platformă beton = 93 mp</t>
  </si>
  <si>
    <t>Platformă beton = 14 mp</t>
  </si>
  <si>
    <t>Platformă beton = 2 mp</t>
  </si>
  <si>
    <t>Platformă betonată = 2 mp</t>
  </si>
  <si>
    <t>Construcție = 87 mp</t>
  </si>
  <si>
    <t>Construcție = 107 mp</t>
  </si>
  <si>
    <t>Construcție = 21 mp</t>
  </si>
  <si>
    <t>Platformă betonată = 63 mp</t>
  </si>
  <si>
    <t>Platformă betonată = 65 mp</t>
  </si>
  <si>
    <t>Platformă betonată = 47 mp</t>
  </si>
  <si>
    <t>Platformă betonată = 557 mp</t>
  </si>
  <si>
    <t>Fundație beton = 1 mp</t>
  </si>
  <si>
    <t>Fundație beton = 2 mp</t>
  </si>
  <si>
    <t>Platformă betonată = 33 mp</t>
  </si>
  <si>
    <t>Platformă betonată = 85 mp</t>
  </si>
  <si>
    <t>Platformă betonată = 128 mp</t>
  </si>
  <si>
    <t>Platformă betonată = 169 mp</t>
  </si>
  <si>
    <t>Construcție C2 = 29 mp</t>
  </si>
  <si>
    <t>Construcție C3 = 31 mp</t>
  </si>
  <si>
    <t>Construcție C4 = 28 mp</t>
  </si>
  <si>
    <t>Platformă betonată = 27 mp</t>
  </si>
  <si>
    <t>Platformă betonată = 26 mp</t>
  </si>
  <si>
    <t>Platformă beton = 1100 mp</t>
  </si>
  <si>
    <t>Notă: *) Pentru toate poziţiile în care la coloana ”Nume/prenume proprietar/deținător”  se regăseşte menţiunea "Proprietar neidentificat", astfel cum reiese din evidenţele unităţilor administrativ-teritoriale, numele proprietarilor/deţinătorilor vor fi identificate ulterioare, în vederea completării documentaţiilor necesare pentru punerea în aplicare a măsurilor de expropriere în condiţiile legii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</si>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</sst>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l_e_i_-;\-* #,##0.00\ _l_e_i_-;_-* &quot;-&quot;??\ _l_e_i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4"/>
  <sheetViews>
    <sheetView tabSelected="1" view="pageBreakPreview" zoomScaleNormal="100" zoomScaleSheetLayoutView="100" workbookViewId="0">
      <selection activeCell="A2" sqref="A2:P2"/>
    </sheetView>
  </sheetViews>
  <sheetFormatPr defaultColWidth="9.109375" defaultRowHeight="15.6" x14ac:dyDescent="0.3"/>
  <cols>
    <col min="1" max="1" width="4.44140625" style="10" bestFit="1" customWidth="1"/>
    <col min="2" max="2" width="8" style="10" bestFit="1" customWidth="1"/>
    <col min="3" max="3" width="14" style="10" bestFit="1" customWidth="1"/>
    <col min="4" max="4" width="44.6640625" style="4" customWidth="1"/>
    <col min="5" max="5" width="6.88671875" style="4" customWidth="1"/>
    <col min="6" max="6" width="12.109375" style="4" customWidth="1"/>
    <col min="7" max="7" width="14.33203125" style="4" customWidth="1"/>
    <col min="8" max="8" width="10.109375" style="4" customWidth="1"/>
    <col min="9" max="9" width="13.44140625" style="4" customWidth="1"/>
    <col min="10" max="10" width="12.6640625" style="4" customWidth="1"/>
    <col min="11" max="11" width="14.33203125" style="4" bestFit="1" customWidth="1"/>
    <col min="12" max="12" width="12.109375" style="11" customWidth="1"/>
    <col min="13" max="13" width="25.88671875" style="4" bestFit="1" customWidth="1"/>
    <col min="14" max="14" width="16.109375" style="39" customWidth="1"/>
    <col min="15" max="15" width="17.44140625" style="39" customWidth="1"/>
    <col min="16" max="16" width="16.6640625" style="39" customWidth="1"/>
    <col min="17" max="17" width="12.88671875" style="3" customWidth="1"/>
    <col min="18" max="18" width="9.109375" style="3" hidden="1" customWidth="1"/>
    <col min="19" max="16384" width="9.109375" style="3"/>
  </cols>
  <sheetData>
    <row r="1" spans="1:16" s="80" customFormat="1" x14ac:dyDescent="0.3">
      <c r="A1" s="79" t="s">
        <v>1068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8"/>
      <c r="O1" s="78"/>
      <c r="P1" s="78"/>
    </row>
    <row r="2" spans="1:16" s="12" customFormat="1" ht="83.25" customHeight="1" x14ac:dyDescent="0.3">
      <c r="A2" s="73" t="s">
        <v>944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s="12" customForma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s="12" customFormat="1" ht="93.6" x14ac:dyDescent="0.3">
      <c r="A4" s="41" t="s">
        <v>0</v>
      </c>
      <c r="B4" s="41" t="s">
        <v>1</v>
      </c>
      <c r="C4" s="41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 t="s">
        <v>12</v>
      </c>
      <c r="N4" s="41" t="s">
        <v>13</v>
      </c>
      <c r="O4" s="41" t="s">
        <v>14</v>
      </c>
      <c r="P4" s="41" t="s">
        <v>15</v>
      </c>
    </row>
    <row r="5" spans="1:16" s="12" customFormat="1" x14ac:dyDescent="0.3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 t="s">
        <v>16</v>
      </c>
      <c r="J5" s="26">
        <v>10</v>
      </c>
      <c r="K5" s="26" t="s">
        <v>17</v>
      </c>
      <c r="L5" s="26">
        <v>12</v>
      </c>
      <c r="M5" s="26">
        <v>13</v>
      </c>
      <c r="N5" s="35">
        <v>14</v>
      </c>
      <c r="O5" s="35">
        <v>15</v>
      </c>
      <c r="P5" s="35">
        <v>16</v>
      </c>
    </row>
    <row r="6" spans="1:16" s="1" customFormat="1" ht="19.5" customHeight="1" x14ac:dyDescent="0.3">
      <c r="A6" s="17">
        <v>1</v>
      </c>
      <c r="B6" s="22" t="s">
        <v>166</v>
      </c>
      <c r="C6" s="17" t="s">
        <v>165</v>
      </c>
      <c r="D6" s="20" t="s">
        <v>18</v>
      </c>
      <c r="E6" s="17" t="s">
        <v>45</v>
      </c>
      <c r="F6" s="17" t="s">
        <v>55</v>
      </c>
      <c r="G6" s="17" t="s">
        <v>69</v>
      </c>
      <c r="H6" s="17" t="s">
        <v>69</v>
      </c>
      <c r="I6" s="17" t="s">
        <v>102</v>
      </c>
      <c r="J6" s="17" t="s">
        <v>106</v>
      </c>
      <c r="K6" s="17" t="s">
        <v>110</v>
      </c>
      <c r="L6" s="21">
        <v>764</v>
      </c>
      <c r="M6" s="17" t="s">
        <v>142</v>
      </c>
      <c r="N6" s="36">
        <v>105623</v>
      </c>
      <c r="O6" s="36"/>
      <c r="P6" s="36">
        <f>N6+O6</f>
        <v>105623</v>
      </c>
    </row>
    <row r="7" spans="1:16" s="1" customFormat="1" ht="19.5" customHeight="1" x14ac:dyDescent="0.3">
      <c r="A7" s="17">
        <v>2</v>
      </c>
      <c r="B7" s="22" t="s">
        <v>166</v>
      </c>
      <c r="C7" s="17" t="s">
        <v>165</v>
      </c>
      <c r="D7" s="20" t="s">
        <v>18</v>
      </c>
      <c r="E7" s="17" t="s">
        <v>45</v>
      </c>
      <c r="F7" s="17" t="s">
        <v>55</v>
      </c>
      <c r="G7" s="17" t="s">
        <v>70</v>
      </c>
      <c r="H7" s="17" t="s">
        <v>70</v>
      </c>
      <c r="I7" s="17" t="s">
        <v>102</v>
      </c>
      <c r="J7" s="17" t="s">
        <v>106</v>
      </c>
      <c r="K7" s="17" t="s">
        <v>111</v>
      </c>
      <c r="L7" s="21">
        <v>2400</v>
      </c>
      <c r="M7" s="17"/>
      <c r="N7" s="36">
        <v>331800</v>
      </c>
      <c r="O7" s="36"/>
      <c r="P7" s="36">
        <f t="shared" ref="P7:P29" si="0">N7+O7</f>
        <v>331800</v>
      </c>
    </row>
    <row r="8" spans="1:16" ht="21" customHeight="1" x14ac:dyDescent="0.3">
      <c r="A8" s="17">
        <v>3</v>
      </c>
      <c r="B8" s="22" t="s">
        <v>166</v>
      </c>
      <c r="C8" s="17" t="s">
        <v>165</v>
      </c>
      <c r="D8" s="20" t="s">
        <v>19</v>
      </c>
      <c r="E8" s="17" t="s">
        <v>45</v>
      </c>
      <c r="F8" s="17" t="s">
        <v>55</v>
      </c>
      <c r="G8" s="17" t="s">
        <v>71</v>
      </c>
      <c r="H8" s="17" t="s">
        <v>71</v>
      </c>
      <c r="I8" s="17" t="s">
        <v>102</v>
      </c>
      <c r="J8" s="17" t="s">
        <v>107</v>
      </c>
      <c r="K8" s="17" t="s">
        <v>112</v>
      </c>
      <c r="L8" s="21">
        <v>1855</v>
      </c>
      <c r="M8" s="17"/>
      <c r="N8" s="37">
        <v>21796.25</v>
      </c>
      <c r="O8" s="37"/>
      <c r="P8" s="36">
        <f t="shared" si="0"/>
        <v>21796.25</v>
      </c>
    </row>
    <row r="9" spans="1:16" ht="31.2" x14ac:dyDescent="0.3">
      <c r="A9" s="17">
        <v>4</v>
      </c>
      <c r="B9" s="22" t="s">
        <v>166</v>
      </c>
      <c r="C9" s="17" t="s">
        <v>165</v>
      </c>
      <c r="D9" s="20" t="s">
        <v>20</v>
      </c>
      <c r="E9" s="17" t="s">
        <v>46</v>
      </c>
      <c r="F9" s="17" t="s">
        <v>56</v>
      </c>
      <c r="G9" s="17" t="s">
        <v>72</v>
      </c>
      <c r="H9" s="17" t="s">
        <v>72</v>
      </c>
      <c r="I9" s="17" t="s">
        <v>102</v>
      </c>
      <c r="J9" s="17" t="s">
        <v>107</v>
      </c>
      <c r="K9" s="17" t="s">
        <v>112</v>
      </c>
      <c r="L9" s="21">
        <v>795</v>
      </c>
      <c r="M9" s="17"/>
      <c r="N9" s="37">
        <v>9341.25</v>
      </c>
      <c r="O9" s="37"/>
      <c r="P9" s="36">
        <f t="shared" si="0"/>
        <v>9341.25</v>
      </c>
    </row>
    <row r="10" spans="1:16" ht="18.75" customHeight="1" x14ac:dyDescent="0.3">
      <c r="A10" s="17">
        <v>5</v>
      </c>
      <c r="B10" s="22" t="s">
        <v>166</v>
      </c>
      <c r="C10" s="17" t="s">
        <v>165</v>
      </c>
      <c r="D10" s="20" t="s">
        <v>21</v>
      </c>
      <c r="E10" s="17" t="s">
        <v>46</v>
      </c>
      <c r="F10" s="17" t="s">
        <v>56</v>
      </c>
      <c r="G10" s="17"/>
      <c r="H10" s="17"/>
      <c r="I10" s="17" t="s">
        <v>102</v>
      </c>
      <c r="J10" s="17" t="s">
        <v>107</v>
      </c>
      <c r="K10" s="17" t="s">
        <v>113</v>
      </c>
      <c r="L10" s="21">
        <v>3</v>
      </c>
      <c r="M10" s="17"/>
      <c r="N10" s="37">
        <v>35.25</v>
      </c>
      <c r="O10" s="37"/>
      <c r="P10" s="36">
        <f t="shared" si="0"/>
        <v>35.25</v>
      </c>
    </row>
    <row r="11" spans="1:16" ht="20.25" customHeight="1" x14ac:dyDescent="0.3">
      <c r="A11" s="17">
        <v>6</v>
      </c>
      <c r="B11" s="22" t="s">
        <v>166</v>
      </c>
      <c r="C11" s="17" t="s">
        <v>165</v>
      </c>
      <c r="D11" s="20" t="s">
        <v>22</v>
      </c>
      <c r="E11" s="17" t="s">
        <v>46</v>
      </c>
      <c r="F11" s="17" t="s">
        <v>56</v>
      </c>
      <c r="G11" s="17"/>
      <c r="H11" s="17"/>
      <c r="I11" s="17" t="s">
        <v>102</v>
      </c>
      <c r="J11" s="17" t="s">
        <v>107</v>
      </c>
      <c r="K11" s="17" t="s">
        <v>114</v>
      </c>
      <c r="L11" s="21">
        <v>363</v>
      </c>
      <c r="M11" s="17"/>
      <c r="N11" s="37">
        <v>4265.25</v>
      </c>
      <c r="O11" s="37"/>
      <c r="P11" s="36">
        <f t="shared" si="0"/>
        <v>4265.25</v>
      </c>
    </row>
    <row r="12" spans="1:16" ht="18.75" customHeight="1" x14ac:dyDescent="0.3">
      <c r="A12" s="17">
        <v>7</v>
      </c>
      <c r="B12" s="22" t="s">
        <v>166</v>
      </c>
      <c r="C12" s="17" t="s">
        <v>165</v>
      </c>
      <c r="D12" s="20" t="s">
        <v>23</v>
      </c>
      <c r="E12" s="17" t="s">
        <v>46</v>
      </c>
      <c r="F12" s="17" t="s">
        <v>56</v>
      </c>
      <c r="G12" s="17"/>
      <c r="H12" s="17"/>
      <c r="I12" s="17" t="s">
        <v>102</v>
      </c>
      <c r="J12" s="17" t="s">
        <v>107</v>
      </c>
      <c r="K12" s="17" t="s">
        <v>115</v>
      </c>
      <c r="L12" s="21">
        <v>242</v>
      </c>
      <c r="M12" s="17"/>
      <c r="N12" s="37">
        <v>2843.5</v>
      </c>
      <c r="O12" s="37"/>
      <c r="P12" s="36">
        <f t="shared" si="0"/>
        <v>2843.5</v>
      </c>
    </row>
    <row r="13" spans="1:16" ht="20.25" customHeight="1" x14ac:dyDescent="0.3">
      <c r="A13" s="17">
        <v>8</v>
      </c>
      <c r="B13" s="22" t="s">
        <v>166</v>
      </c>
      <c r="C13" s="17" t="s">
        <v>165</v>
      </c>
      <c r="D13" s="20" t="s">
        <v>24</v>
      </c>
      <c r="E13" s="17" t="s">
        <v>46</v>
      </c>
      <c r="F13" s="17" t="s">
        <v>56</v>
      </c>
      <c r="G13" s="17" t="s">
        <v>73</v>
      </c>
      <c r="H13" s="17" t="s">
        <v>73</v>
      </c>
      <c r="I13" s="17" t="s">
        <v>102</v>
      </c>
      <c r="J13" s="17" t="s">
        <v>107</v>
      </c>
      <c r="K13" s="17" t="s">
        <v>116</v>
      </c>
      <c r="L13" s="21">
        <v>580</v>
      </c>
      <c r="M13" s="17"/>
      <c r="N13" s="37">
        <v>6815</v>
      </c>
      <c r="O13" s="37"/>
      <c r="P13" s="36">
        <f t="shared" si="0"/>
        <v>6815</v>
      </c>
    </row>
    <row r="14" spans="1:16" ht="18" customHeight="1" x14ac:dyDescent="0.3">
      <c r="A14" s="17">
        <v>9</v>
      </c>
      <c r="B14" s="22" t="s">
        <v>166</v>
      </c>
      <c r="C14" s="17" t="s">
        <v>165</v>
      </c>
      <c r="D14" s="20" t="s">
        <v>25</v>
      </c>
      <c r="E14" s="17" t="s">
        <v>46</v>
      </c>
      <c r="F14" s="17" t="s">
        <v>56</v>
      </c>
      <c r="G14" s="17"/>
      <c r="H14" s="17"/>
      <c r="I14" s="17" t="s">
        <v>102</v>
      </c>
      <c r="J14" s="17" t="s">
        <v>107</v>
      </c>
      <c r="K14" s="17" t="s">
        <v>117</v>
      </c>
      <c r="L14" s="21">
        <v>313</v>
      </c>
      <c r="M14" s="17"/>
      <c r="N14" s="37">
        <v>3677.75</v>
      </c>
      <c r="O14" s="37"/>
      <c r="P14" s="36">
        <f t="shared" si="0"/>
        <v>3677.75</v>
      </c>
    </row>
    <row r="15" spans="1:16" ht="20.25" customHeight="1" x14ac:dyDescent="0.3">
      <c r="A15" s="17">
        <v>10</v>
      </c>
      <c r="B15" s="22" t="s">
        <v>166</v>
      </c>
      <c r="C15" s="17" t="s">
        <v>165</v>
      </c>
      <c r="D15" s="20" t="s">
        <v>26</v>
      </c>
      <c r="E15" s="17" t="s">
        <v>46</v>
      </c>
      <c r="F15" s="17" t="s">
        <v>56</v>
      </c>
      <c r="G15" s="17"/>
      <c r="H15" s="17"/>
      <c r="I15" s="17" t="s">
        <v>102</v>
      </c>
      <c r="J15" s="17" t="s">
        <v>107</v>
      </c>
      <c r="K15" s="17" t="s">
        <v>118</v>
      </c>
      <c r="L15" s="21">
        <v>411</v>
      </c>
      <c r="M15" s="17"/>
      <c r="N15" s="37">
        <v>4829.25</v>
      </c>
      <c r="O15" s="37"/>
      <c r="P15" s="36">
        <f t="shared" si="0"/>
        <v>4829.25</v>
      </c>
    </row>
    <row r="16" spans="1:16" ht="19.5" customHeight="1" x14ac:dyDescent="0.3">
      <c r="A16" s="17">
        <v>11</v>
      </c>
      <c r="B16" s="22" t="s">
        <v>166</v>
      </c>
      <c r="C16" s="17" t="s">
        <v>165</v>
      </c>
      <c r="D16" s="20" t="s">
        <v>27</v>
      </c>
      <c r="E16" s="17" t="s">
        <v>46</v>
      </c>
      <c r="F16" s="17" t="s">
        <v>56</v>
      </c>
      <c r="G16" s="17"/>
      <c r="H16" s="17"/>
      <c r="I16" s="17" t="s">
        <v>102</v>
      </c>
      <c r="J16" s="17" t="s">
        <v>107</v>
      </c>
      <c r="K16" s="17" t="s">
        <v>119</v>
      </c>
      <c r="L16" s="21">
        <v>130</v>
      </c>
      <c r="M16" s="17"/>
      <c r="N16" s="37">
        <v>1527.5</v>
      </c>
      <c r="O16" s="37"/>
      <c r="P16" s="36">
        <f t="shared" si="0"/>
        <v>1527.5</v>
      </c>
    </row>
    <row r="17" spans="1:16" ht="18.75" customHeight="1" x14ac:dyDescent="0.3">
      <c r="A17" s="17">
        <v>12</v>
      </c>
      <c r="B17" s="22" t="s">
        <v>166</v>
      </c>
      <c r="C17" s="17" t="s">
        <v>165</v>
      </c>
      <c r="D17" s="20" t="s">
        <v>28</v>
      </c>
      <c r="E17" s="17" t="s">
        <v>46</v>
      </c>
      <c r="F17" s="17" t="s">
        <v>56</v>
      </c>
      <c r="G17" s="17"/>
      <c r="H17" s="17"/>
      <c r="I17" s="17" t="s">
        <v>102</v>
      </c>
      <c r="J17" s="17" t="s">
        <v>107</v>
      </c>
      <c r="K17" s="17" t="s">
        <v>120</v>
      </c>
      <c r="L17" s="21">
        <v>320</v>
      </c>
      <c r="M17" s="17"/>
      <c r="N17" s="37">
        <v>3760</v>
      </c>
      <c r="O17" s="37"/>
      <c r="P17" s="36">
        <f t="shared" si="0"/>
        <v>3760</v>
      </c>
    </row>
    <row r="18" spans="1:16" ht="20.25" customHeight="1" x14ac:dyDescent="0.3">
      <c r="A18" s="17">
        <v>13</v>
      </c>
      <c r="B18" s="22" t="s">
        <v>166</v>
      </c>
      <c r="C18" s="17" t="s">
        <v>165</v>
      </c>
      <c r="D18" s="20" t="s">
        <v>29</v>
      </c>
      <c r="E18" s="17" t="s">
        <v>46</v>
      </c>
      <c r="F18" s="17" t="s">
        <v>56</v>
      </c>
      <c r="G18" s="17"/>
      <c r="H18" s="17"/>
      <c r="I18" s="17" t="s">
        <v>102</v>
      </c>
      <c r="J18" s="17" t="s">
        <v>107</v>
      </c>
      <c r="K18" s="17" t="s">
        <v>121</v>
      </c>
      <c r="L18" s="21">
        <v>354</v>
      </c>
      <c r="M18" s="17"/>
      <c r="N18" s="37">
        <v>4159.5</v>
      </c>
      <c r="O18" s="37"/>
      <c r="P18" s="36">
        <f t="shared" si="0"/>
        <v>4159.5</v>
      </c>
    </row>
    <row r="19" spans="1:16" ht="31.2" x14ac:dyDescent="0.3">
      <c r="A19" s="17">
        <v>14</v>
      </c>
      <c r="B19" s="22" t="s">
        <v>166</v>
      </c>
      <c r="C19" s="17" t="s">
        <v>165</v>
      </c>
      <c r="D19" s="20" t="s">
        <v>24</v>
      </c>
      <c r="E19" s="17" t="s">
        <v>46</v>
      </c>
      <c r="F19" s="17" t="s">
        <v>57</v>
      </c>
      <c r="G19" s="17" t="s">
        <v>74</v>
      </c>
      <c r="H19" s="17" t="s">
        <v>74</v>
      </c>
      <c r="I19" s="17" t="s">
        <v>102</v>
      </c>
      <c r="J19" s="17" t="s">
        <v>107</v>
      </c>
      <c r="K19" s="17" t="s">
        <v>122</v>
      </c>
      <c r="L19" s="21">
        <v>1458</v>
      </c>
      <c r="M19" s="17"/>
      <c r="N19" s="37">
        <v>17131.5</v>
      </c>
      <c r="O19" s="37"/>
      <c r="P19" s="36">
        <f t="shared" si="0"/>
        <v>17131.5</v>
      </c>
    </row>
    <row r="20" spans="1:16" ht="20.25" customHeight="1" x14ac:dyDescent="0.3">
      <c r="A20" s="17">
        <v>15</v>
      </c>
      <c r="B20" s="22" t="s">
        <v>166</v>
      </c>
      <c r="C20" s="17" t="s">
        <v>165</v>
      </c>
      <c r="D20" s="20" t="s">
        <v>30</v>
      </c>
      <c r="E20" s="17" t="s">
        <v>47</v>
      </c>
      <c r="F20" s="17" t="s">
        <v>157</v>
      </c>
      <c r="G20" s="17" t="s">
        <v>75</v>
      </c>
      <c r="H20" s="17" t="s">
        <v>94</v>
      </c>
      <c r="I20" s="17" t="s">
        <v>102</v>
      </c>
      <c r="J20" s="17" t="s">
        <v>108</v>
      </c>
      <c r="K20" s="17" t="s">
        <v>123</v>
      </c>
      <c r="L20" s="21">
        <v>298</v>
      </c>
      <c r="M20" s="17" t="s">
        <v>143</v>
      </c>
      <c r="N20" s="37">
        <v>41198.5</v>
      </c>
      <c r="O20" s="37">
        <v>125</v>
      </c>
      <c r="P20" s="36">
        <f t="shared" si="0"/>
        <v>41323.5</v>
      </c>
    </row>
    <row r="21" spans="1:16" ht="18" customHeight="1" x14ac:dyDescent="0.3">
      <c r="A21" s="17">
        <v>16</v>
      </c>
      <c r="B21" s="22" t="s">
        <v>166</v>
      </c>
      <c r="C21" s="17" t="s">
        <v>165</v>
      </c>
      <c r="D21" s="20" t="s">
        <v>30</v>
      </c>
      <c r="E21" s="17" t="s">
        <v>47</v>
      </c>
      <c r="F21" s="17" t="s">
        <v>158</v>
      </c>
      <c r="G21" s="17" t="s">
        <v>76</v>
      </c>
      <c r="H21" s="17" t="s">
        <v>95</v>
      </c>
      <c r="I21" s="17" t="s">
        <v>102</v>
      </c>
      <c r="J21" s="17" t="s">
        <v>108</v>
      </c>
      <c r="K21" s="17" t="s">
        <v>124</v>
      </c>
      <c r="L21" s="21">
        <v>1107</v>
      </c>
      <c r="M21" s="17" t="s">
        <v>144</v>
      </c>
      <c r="N21" s="37">
        <v>153042.75</v>
      </c>
      <c r="O21" s="37">
        <v>340</v>
      </c>
      <c r="P21" s="36">
        <f t="shared" si="0"/>
        <v>153382.75</v>
      </c>
    </row>
    <row r="22" spans="1:16" ht="18" customHeight="1" x14ac:dyDescent="0.3">
      <c r="A22" s="17">
        <v>17</v>
      </c>
      <c r="B22" s="22" t="s">
        <v>166</v>
      </c>
      <c r="C22" s="17" t="s">
        <v>165</v>
      </c>
      <c r="D22" s="20" t="s">
        <v>30</v>
      </c>
      <c r="E22" s="17" t="s">
        <v>47</v>
      </c>
      <c r="F22" s="17" t="s">
        <v>157</v>
      </c>
      <c r="G22" s="17" t="s">
        <v>75</v>
      </c>
      <c r="H22" s="17" t="s">
        <v>94</v>
      </c>
      <c r="I22" s="17" t="s">
        <v>102</v>
      </c>
      <c r="J22" s="17" t="s">
        <v>108</v>
      </c>
      <c r="K22" s="17" t="s">
        <v>123</v>
      </c>
      <c r="L22" s="21">
        <v>145</v>
      </c>
      <c r="M22" s="17"/>
      <c r="N22" s="37">
        <v>20046.25</v>
      </c>
      <c r="O22" s="37"/>
      <c r="P22" s="36">
        <f t="shared" si="0"/>
        <v>20046.25</v>
      </c>
    </row>
    <row r="23" spans="1:16" ht="19.5" customHeight="1" x14ac:dyDescent="0.3">
      <c r="A23" s="17">
        <v>18</v>
      </c>
      <c r="B23" s="22" t="s">
        <v>166</v>
      </c>
      <c r="C23" s="17" t="s">
        <v>165</v>
      </c>
      <c r="D23" s="20" t="s">
        <v>30</v>
      </c>
      <c r="E23" s="17" t="s">
        <v>47</v>
      </c>
      <c r="F23" s="17" t="s">
        <v>58</v>
      </c>
      <c r="G23" s="17" t="s">
        <v>77</v>
      </c>
      <c r="H23" s="17" t="s">
        <v>96</v>
      </c>
      <c r="I23" s="17" t="s">
        <v>102</v>
      </c>
      <c r="J23" s="17" t="s">
        <v>108</v>
      </c>
      <c r="K23" s="17" t="s">
        <v>125</v>
      </c>
      <c r="L23" s="21">
        <v>389</v>
      </c>
      <c r="M23" s="17" t="s">
        <v>145</v>
      </c>
      <c r="N23" s="37">
        <v>53779.25</v>
      </c>
      <c r="O23" s="37">
        <v>54</v>
      </c>
      <c r="P23" s="36">
        <f t="shared" si="0"/>
        <v>53833.25</v>
      </c>
    </row>
    <row r="24" spans="1:16" ht="31.2" x14ac:dyDescent="0.3">
      <c r="A24" s="17">
        <v>19</v>
      </c>
      <c r="B24" s="22" t="s">
        <v>166</v>
      </c>
      <c r="C24" s="17" t="s">
        <v>165</v>
      </c>
      <c r="D24" s="20" t="s">
        <v>31</v>
      </c>
      <c r="E24" s="17" t="s">
        <v>48</v>
      </c>
      <c r="F24" s="17" t="s">
        <v>16</v>
      </c>
      <c r="G24" s="17"/>
      <c r="H24" s="17"/>
      <c r="I24" s="17" t="s">
        <v>102</v>
      </c>
      <c r="J24" s="17" t="s">
        <v>108</v>
      </c>
      <c r="K24" s="17" t="s">
        <v>126</v>
      </c>
      <c r="L24" s="21">
        <v>338</v>
      </c>
      <c r="M24" s="17" t="s">
        <v>146</v>
      </c>
      <c r="N24" s="37">
        <v>46728.5</v>
      </c>
      <c r="O24" s="37">
        <v>1483</v>
      </c>
      <c r="P24" s="36">
        <f t="shared" si="0"/>
        <v>48211.5</v>
      </c>
    </row>
    <row r="25" spans="1:16" ht="31.2" x14ac:dyDescent="0.3">
      <c r="A25" s="17">
        <v>20</v>
      </c>
      <c r="B25" s="22" t="s">
        <v>166</v>
      </c>
      <c r="C25" s="17" t="s">
        <v>165</v>
      </c>
      <c r="D25" s="20" t="s">
        <v>31</v>
      </c>
      <c r="E25" s="17" t="s">
        <v>48</v>
      </c>
      <c r="F25" s="17" t="s">
        <v>16</v>
      </c>
      <c r="G25" s="17"/>
      <c r="H25" s="17"/>
      <c r="I25" s="17" t="s">
        <v>103</v>
      </c>
      <c r="J25" s="17" t="s">
        <v>108</v>
      </c>
      <c r="K25" s="17" t="s">
        <v>126</v>
      </c>
      <c r="L25" s="21">
        <v>2</v>
      </c>
      <c r="M25" s="17" t="s">
        <v>146</v>
      </c>
      <c r="N25" s="37">
        <v>325.32</v>
      </c>
      <c r="O25" s="37">
        <v>1483</v>
      </c>
      <c r="P25" s="36">
        <f t="shared" si="0"/>
        <v>1808.32</v>
      </c>
    </row>
    <row r="26" spans="1:16" ht="18.75" customHeight="1" x14ac:dyDescent="0.3">
      <c r="A26" s="17">
        <v>21</v>
      </c>
      <c r="B26" s="22" t="s">
        <v>166</v>
      </c>
      <c r="C26" s="17" t="s">
        <v>165</v>
      </c>
      <c r="D26" s="20" t="s">
        <v>32</v>
      </c>
      <c r="E26" s="17" t="s">
        <v>49</v>
      </c>
      <c r="F26" s="17" t="s">
        <v>159</v>
      </c>
      <c r="G26" s="17"/>
      <c r="H26" s="17"/>
      <c r="I26" s="17" t="s">
        <v>103</v>
      </c>
      <c r="J26" s="17" t="s">
        <v>108</v>
      </c>
      <c r="K26" s="17"/>
      <c r="L26" s="21">
        <v>1</v>
      </c>
      <c r="M26" s="17" t="s">
        <v>147</v>
      </c>
      <c r="N26" s="37">
        <v>162.66</v>
      </c>
      <c r="O26" s="37">
        <v>1953</v>
      </c>
      <c r="P26" s="36">
        <f t="shared" si="0"/>
        <v>2115.66</v>
      </c>
    </row>
    <row r="27" spans="1:16" ht="20.25" customHeight="1" x14ac:dyDescent="0.3">
      <c r="A27" s="17">
        <v>22</v>
      </c>
      <c r="B27" s="22" t="s">
        <v>167</v>
      </c>
      <c r="C27" s="17" t="s">
        <v>165</v>
      </c>
      <c r="D27" s="20" t="s">
        <v>32</v>
      </c>
      <c r="E27" s="17" t="s">
        <v>49</v>
      </c>
      <c r="F27" s="17" t="s">
        <v>59</v>
      </c>
      <c r="G27" s="17"/>
      <c r="H27" s="17"/>
      <c r="I27" s="17" t="s">
        <v>103</v>
      </c>
      <c r="J27" s="17" t="s">
        <v>108</v>
      </c>
      <c r="K27" s="17"/>
      <c r="L27" s="21">
        <v>6</v>
      </c>
      <c r="M27" s="17" t="s">
        <v>145</v>
      </c>
      <c r="N27" s="37">
        <v>975.96</v>
      </c>
      <c r="O27" s="37">
        <v>1674</v>
      </c>
      <c r="P27" s="36">
        <f t="shared" si="0"/>
        <v>2649.96</v>
      </c>
    </row>
    <row r="28" spans="1:16" ht="20.25" customHeight="1" x14ac:dyDescent="0.3">
      <c r="A28" s="17">
        <v>23</v>
      </c>
      <c r="B28" s="22" t="s">
        <v>167</v>
      </c>
      <c r="C28" s="17" t="s">
        <v>165</v>
      </c>
      <c r="D28" s="20" t="s">
        <v>32</v>
      </c>
      <c r="E28" s="17" t="s">
        <v>49</v>
      </c>
      <c r="F28" s="17" t="s">
        <v>60</v>
      </c>
      <c r="G28" s="17"/>
      <c r="H28" s="17"/>
      <c r="I28" s="17" t="s">
        <v>103</v>
      </c>
      <c r="J28" s="17" t="s">
        <v>108</v>
      </c>
      <c r="K28" s="17"/>
      <c r="L28" s="21">
        <v>21</v>
      </c>
      <c r="M28" s="17" t="s">
        <v>148</v>
      </c>
      <c r="N28" s="37">
        <v>3415.86</v>
      </c>
      <c r="O28" s="37">
        <v>16593</v>
      </c>
      <c r="P28" s="36">
        <f t="shared" si="0"/>
        <v>20008.86</v>
      </c>
    </row>
    <row r="29" spans="1:16" ht="19.5" customHeight="1" x14ac:dyDescent="0.3">
      <c r="A29" s="17">
        <v>24</v>
      </c>
      <c r="B29" s="22" t="s">
        <v>166</v>
      </c>
      <c r="C29" s="17" t="s">
        <v>165</v>
      </c>
      <c r="D29" s="20" t="s">
        <v>33</v>
      </c>
      <c r="E29" s="17" t="s">
        <v>49</v>
      </c>
      <c r="F29" s="17" t="s">
        <v>61</v>
      </c>
      <c r="G29" s="17" t="s">
        <v>78</v>
      </c>
      <c r="H29" s="17" t="s">
        <v>78</v>
      </c>
      <c r="I29" s="17" t="s">
        <v>103</v>
      </c>
      <c r="J29" s="17" t="s">
        <v>108</v>
      </c>
      <c r="K29" s="17" t="s">
        <v>127</v>
      </c>
      <c r="L29" s="21">
        <v>62</v>
      </c>
      <c r="M29" s="17" t="s">
        <v>149</v>
      </c>
      <c r="N29" s="37">
        <v>10084.92</v>
      </c>
      <c r="O29" s="37">
        <v>34331</v>
      </c>
      <c r="P29" s="36">
        <f t="shared" si="0"/>
        <v>44415.92</v>
      </c>
    </row>
    <row r="30" spans="1:16" x14ac:dyDescent="0.3">
      <c r="A30" s="71">
        <v>25</v>
      </c>
      <c r="B30" s="72" t="s">
        <v>166</v>
      </c>
      <c r="C30" s="71" t="s">
        <v>165</v>
      </c>
      <c r="D30" s="74" t="s">
        <v>34</v>
      </c>
      <c r="E30" s="71" t="s">
        <v>48</v>
      </c>
      <c r="F30" s="17" t="s">
        <v>62</v>
      </c>
      <c r="G30" s="71" t="s">
        <v>79</v>
      </c>
      <c r="H30" s="71" t="s">
        <v>79</v>
      </c>
      <c r="I30" s="17" t="s">
        <v>102</v>
      </c>
      <c r="J30" s="71" t="s">
        <v>108</v>
      </c>
      <c r="K30" s="17" t="s">
        <v>128</v>
      </c>
      <c r="L30" s="21">
        <v>1138</v>
      </c>
      <c r="M30" s="71" t="s">
        <v>150</v>
      </c>
      <c r="N30" s="37">
        <v>157328.5</v>
      </c>
      <c r="O30" s="48">
        <v>5725</v>
      </c>
      <c r="P30" s="48">
        <f>N30+N31+O30</f>
        <v>199326.68</v>
      </c>
    </row>
    <row r="31" spans="1:16" x14ac:dyDescent="0.3">
      <c r="A31" s="71"/>
      <c r="B31" s="72"/>
      <c r="C31" s="71"/>
      <c r="D31" s="74"/>
      <c r="E31" s="71"/>
      <c r="F31" s="17" t="s">
        <v>62</v>
      </c>
      <c r="G31" s="71"/>
      <c r="H31" s="71"/>
      <c r="I31" s="17" t="s">
        <v>103</v>
      </c>
      <c r="J31" s="71"/>
      <c r="K31" s="17" t="s">
        <v>129</v>
      </c>
      <c r="L31" s="21">
        <v>223</v>
      </c>
      <c r="M31" s="71"/>
      <c r="N31" s="37">
        <v>36273.18</v>
      </c>
      <c r="O31" s="50"/>
      <c r="P31" s="50"/>
    </row>
    <row r="32" spans="1:16" ht="19.5" customHeight="1" x14ac:dyDescent="0.3">
      <c r="A32" s="17">
        <v>26</v>
      </c>
      <c r="B32" s="22" t="s">
        <v>166</v>
      </c>
      <c r="C32" s="17" t="s">
        <v>165</v>
      </c>
      <c r="D32" s="20" t="s">
        <v>35</v>
      </c>
      <c r="E32" s="17" t="s">
        <v>50</v>
      </c>
      <c r="F32" s="17" t="s">
        <v>160</v>
      </c>
      <c r="G32" s="17" t="s">
        <v>80</v>
      </c>
      <c r="H32" s="17"/>
      <c r="I32" s="17" t="s">
        <v>102</v>
      </c>
      <c r="J32" s="17" t="s">
        <v>108</v>
      </c>
      <c r="K32" s="17"/>
      <c r="L32" s="21">
        <v>823</v>
      </c>
      <c r="M32" s="17"/>
      <c r="N32" s="37">
        <v>113779.75</v>
      </c>
      <c r="O32" s="37"/>
      <c r="P32" s="36">
        <f t="shared" ref="P32:P37" si="1">N32+O32</f>
        <v>113779.75</v>
      </c>
    </row>
    <row r="33" spans="1:16" ht="20.25" customHeight="1" x14ac:dyDescent="0.3">
      <c r="A33" s="17">
        <v>27</v>
      </c>
      <c r="B33" s="22" t="s">
        <v>166</v>
      </c>
      <c r="C33" s="17" t="s">
        <v>165</v>
      </c>
      <c r="D33" s="20" t="s">
        <v>36</v>
      </c>
      <c r="E33" s="17" t="s">
        <v>50</v>
      </c>
      <c r="F33" s="17" t="s">
        <v>161</v>
      </c>
      <c r="G33" s="17" t="s">
        <v>81</v>
      </c>
      <c r="H33" s="17" t="s">
        <v>97</v>
      </c>
      <c r="I33" s="17" t="s">
        <v>102</v>
      </c>
      <c r="J33" s="17" t="s">
        <v>108</v>
      </c>
      <c r="K33" s="17" t="s">
        <v>130</v>
      </c>
      <c r="L33" s="21">
        <v>1970</v>
      </c>
      <c r="M33" s="17"/>
      <c r="N33" s="37">
        <v>272352.5</v>
      </c>
      <c r="O33" s="37"/>
      <c r="P33" s="36">
        <f t="shared" si="1"/>
        <v>272352.5</v>
      </c>
    </row>
    <row r="34" spans="1:16" ht="18.75" customHeight="1" x14ac:dyDescent="0.3">
      <c r="A34" s="17">
        <v>28</v>
      </c>
      <c r="B34" s="22" t="s">
        <v>166</v>
      </c>
      <c r="C34" s="17" t="s">
        <v>165</v>
      </c>
      <c r="D34" s="20" t="s">
        <v>945</v>
      </c>
      <c r="E34" s="17" t="s">
        <v>50</v>
      </c>
      <c r="F34" s="17" t="s">
        <v>162</v>
      </c>
      <c r="G34" s="17"/>
      <c r="H34" s="17"/>
      <c r="I34" s="17" t="s">
        <v>102</v>
      </c>
      <c r="J34" s="17" t="s">
        <v>108</v>
      </c>
      <c r="K34" s="17"/>
      <c r="L34" s="21">
        <v>413</v>
      </c>
      <c r="M34" s="17"/>
      <c r="N34" s="37">
        <v>57097.25</v>
      </c>
      <c r="O34" s="37"/>
      <c r="P34" s="36">
        <f t="shared" si="1"/>
        <v>57097.25</v>
      </c>
    </row>
    <row r="35" spans="1:16" ht="20.25" customHeight="1" x14ac:dyDescent="0.3">
      <c r="A35" s="17">
        <v>29</v>
      </c>
      <c r="B35" s="22" t="s">
        <v>166</v>
      </c>
      <c r="C35" s="17" t="s">
        <v>165</v>
      </c>
      <c r="D35" s="20" t="s">
        <v>38</v>
      </c>
      <c r="E35" s="17" t="s">
        <v>50</v>
      </c>
      <c r="F35" s="17" t="s">
        <v>163</v>
      </c>
      <c r="G35" s="17"/>
      <c r="H35" s="17"/>
      <c r="I35" s="17" t="s">
        <v>102</v>
      </c>
      <c r="J35" s="17" t="s">
        <v>108</v>
      </c>
      <c r="K35" s="17"/>
      <c r="L35" s="21">
        <v>209</v>
      </c>
      <c r="M35" s="17" t="s">
        <v>151</v>
      </c>
      <c r="N35" s="37">
        <v>28894.25</v>
      </c>
      <c r="O35" s="37">
        <v>5160</v>
      </c>
      <c r="P35" s="36">
        <f t="shared" si="1"/>
        <v>34054.25</v>
      </c>
    </row>
    <row r="36" spans="1:16" ht="34.5" customHeight="1" x14ac:dyDescent="0.3">
      <c r="A36" s="17">
        <v>30</v>
      </c>
      <c r="B36" s="22" t="s">
        <v>166</v>
      </c>
      <c r="C36" s="17" t="s">
        <v>165</v>
      </c>
      <c r="D36" s="9" t="s">
        <v>39</v>
      </c>
      <c r="E36" s="17" t="s">
        <v>50</v>
      </c>
      <c r="F36" s="17" t="s">
        <v>164</v>
      </c>
      <c r="G36" s="17" t="s">
        <v>82</v>
      </c>
      <c r="H36" s="17" t="s">
        <v>82</v>
      </c>
      <c r="I36" s="17" t="s">
        <v>103</v>
      </c>
      <c r="J36" s="17" t="s">
        <v>108</v>
      </c>
      <c r="K36" s="17" t="s">
        <v>131</v>
      </c>
      <c r="L36" s="21">
        <v>79</v>
      </c>
      <c r="M36" s="17" t="s">
        <v>152</v>
      </c>
      <c r="N36" s="37">
        <v>12850.14</v>
      </c>
      <c r="O36" s="37">
        <v>46319</v>
      </c>
      <c r="P36" s="36">
        <f t="shared" si="1"/>
        <v>59169.14</v>
      </c>
    </row>
    <row r="37" spans="1:16" ht="22.5" customHeight="1" x14ac:dyDescent="0.3">
      <c r="A37" s="17">
        <v>31</v>
      </c>
      <c r="B37" s="22" t="s">
        <v>166</v>
      </c>
      <c r="C37" s="17" t="s">
        <v>165</v>
      </c>
      <c r="D37" s="20" t="s">
        <v>945</v>
      </c>
      <c r="E37" s="17" t="s">
        <v>50</v>
      </c>
      <c r="F37" s="17" t="s">
        <v>63</v>
      </c>
      <c r="G37" s="17"/>
      <c r="H37" s="17"/>
      <c r="I37" s="17" t="s">
        <v>102</v>
      </c>
      <c r="J37" s="17" t="s">
        <v>108</v>
      </c>
      <c r="K37" s="17"/>
      <c r="L37" s="21">
        <v>37</v>
      </c>
      <c r="M37" s="17"/>
      <c r="N37" s="37">
        <v>5115.25</v>
      </c>
      <c r="O37" s="37"/>
      <c r="P37" s="36">
        <f t="shared" si="1"/>
        <v>5115.25</v>
      </c>
    </row>
    <row r="38" spans="1:16" x14ac:dyDescent="0.3">
      <c r="A38" s="71">
        <v>32</v>
      </c>
      <c r="B38" s="72" t="s">
        <v>166</v>
      </c>
      <c r="C38" s="71" t="s">
        <v>165</v>
      </c>
      <c r="D38" s="74" t="s">
        <v>40</v>
      </c>
      <c r="E38" s="71" t="s">
        <v>51</v>
      </c>
      <c r="F38" s="71" t="s">
        <v>64</v>
      </c>
      <c r="G38" s="71" t="s">
        <v>83</v>
      </c>
      <c r="H38" s="71" t="s">
        <v>83</v>
      </c>
      <c r="I38" s="71" t="s">
        <v>103</v>
      </c>
      <c r="J38" s="71" t="s">
        <v>106</v>
      </c>
      <c r="K38" s="71" t="s">
        <v>132</v>
      </c>
      <c r="L38" s="75">
        <v>435</v>
      </c>
      <c r="M38" s="17" t="s">
        <v>948</v>
      </c>
      <c r="N38" s="48">
        <v>70757.100000000006</v>
      </c>
      <c r="O38" s="37">
        <v>146145.54999999999</v>
      </c>
      <c r="P38" s="48">
        <f>N38+O38+O39+O40+O41</f>
        <v>345328.74</v>
      </c>
    </row>
    <row r="39" spans="1:16" x14ac:dyDescent="0.3">
      <c r="A39" s="71"/>
      <c r="B39" s="72"/>
      <c r="C39" s="71"/>
      <c r="D39" s="74"/>
      <c r="E39" s="71"/>
      <c r="F39" s="71"/>
      <c r="G39" s="71"/>
      <c r="H39" s="71"/>
      <c r="I39" s="71"/>
      <c r="J39" s="71"/>
      <c r="K39" s="71"/>
      <c r="L39" s="75"/>
      <c r="M39" s="17" t="s">
        <v>949</v>
      </c>
      <c r="N39" s="49"/>
      <c r="O39" s="37">
        <v>41328.589999999997</v>
      </c>
      <c r="P39" s="49"/>
    </row>
    <row r="40" spans="1:16" x14ac:dyDescent="0.3">
      <c r="A40" s="71"/>
      <c r="B40" s="72"/>
      <c r="C40" s="71"/>
      <c r="D40" s="74"/>
      <c r="E40" s="71"/>
      <c r="F40" s="71"/>
      <c r="G40" s="71"/>
      <c r="H40" s="71"/>
      <c r="I40" s="71"/>
      <c r="J40" s="71"/>
      <c r="K40" s="71"/>
      <c r="L40" s="75"/>
      <c r="M40" s="17" t="s">
        <v>950</v>
      </c>
      <c r="N40" s="49"/>
      <c r="O40" s="37">
        <v>21123.5</v>
      </c>
      <c r="P40" s="49"/>
    </row>
    <row r="41" spans="1:16" x14ac:dyDescent="0.3">
      <c r="A41" s="71"/>
      <c r="B41" s="72"/>
      <c r="C41" s="71"/>
      <c r="D41" s="74"/>
      <c r="E41" s="71"/>
      <c r="F41" s="71"/>
      <c r="G41" s="71"/>
      <c r="H41" s="71"/>
      <c r="I41" s="71"/>
      <c r="J41" s="71"/>
      <c r="K41" s="71"/>
      <c r="L41" s="75"/>
      <c r="M41" s="17" t="s">
        <v>153</v>
      </c>
      <c r="N41" s="50"/>
      <c r="O41" s="37">
        <v>65974</v>
      </c>
      <c r="P41" s="50"/>
    </row>
    <row r="42" spans="1:16" ht="31.2" x14ac:dyDescent="0.3">
      <c r="A42" s="17">
        <v>33</v>
      </c>
      <c r="B42" s="22" t="s">
        <v>166</v>
      </c>
      <c r="C42" s="17" t="s">
        <v>165</v>
      </c>
      <c r="D42" s="20" t="s">
        <v>41</v>
      </c>
      <c r="E42" s="17" t="s">
        <v>51</v>
      </c>
      <c r="F42" s="17" t="s">
        <v>64</v>
      </c>
      <c r="G42" s="17" t="s">
        <v>84</v>
      </c>
      <c r="H42" s="17" t="s">
        <v>84</v>
      </c>
      <c r="I42" s="17" t="s">
        <v>104</v>
      </c>
      <c r="J42" s="17" t="s">
        <v>108</v>
      </c>
      <c r="K42" s="17" t="s">
        <v>123</v>
      </c>
      <c r="L42" s="21">
        <v>10</v>
      </c>
      <c r="M42" s="17"/>
      <c r="N42" s="37">
        <v>1382.5</v>
      </c>
      <c r="O42" s="37"/>
      <c r="P42" s="36">
        <f t="shared" ref="P42:P49" si="2">N42+O42</f>
        <v>1382.5</v>
      </c>
    </row>
    <row r="43" spans="1:16" ht="18.75" customHeight="1" x14ac:dyDescent="0.3">
      <c r="A43" s="17">
        <v>34</v>
      </c>
      <c r="B43" s="22" t="s">
        <v>166</v>
      </c>
      <c r="C43" s="17" t="s">
        <v>165</v>
      </c>
      <c r="D43" s="20" t="s">
        <v>42</v>
      </c>
      <c r="E43" s="17" t="s">
        <v>51</v>
      </c>
      <c r="F43" s="17" t="s">
        <v>65</v>
      </c>
      <c r="G43" s="17" t="s">
        <v>85</v>
      </c>
      <c r="H43" s="17" t="s">
        <v>98</v>
      </c>
      <c r="I43" s="17" t="s">
        <v>102</v>
      </c>
      <c r="J43" s="17" t="s">
        <v>108</v>
      </c>
      <c r="K43" s="17" t="s">
        <v>133</v>
      </c>
      <c r="L43" s="21">
        <v>949</v>
      </c>
      <c r="M43" s="17"/>
      <c r="N43" s="37">
        <v>131199.25</v>
      </c>
      <c r="O43" s="37"/>
      <c r="P43" s="36">
        <f t="shared" si="2"/>
        <v>131199.25</v>
      </c>
    </row>
    <row r="44" spans="1:16" ht="21.75" customHeight="1" x14ac:dyDescent="0.3">
      <c r="A44" s="17">
        <v>35</v>
      </c>
      <c r="B44" s="22" t="s">
        <v>166</v>
      </c>
      <c r="C44" s="17" t="s">
        <v>165</v>
      </c>
      <c r="D44" s="20" t="s">
        <v>945</v>
      </c>
      <c r="E44" s="17" t="s">
        <v>51</v>
      </c>
      <c r="F44" s="17" t="s">
        <v>65</v>
      </c>
      <c r="G44" s="17"/>
      <c r="H44" s="17"/>
      <c r="I44" s="17" t="s">
        <v>105</v>
      </c>
      <c r="J44" s="17" t="s">
        <v>108</v>
      </c>
      <c r="K44" s="17"/>
      <c r="L44" s="21">
        <v>36</v>
      </c>
      <c r="M44" s="17"/>
      <c r="N44" s="37">
        <v>4977</v>
      </c>
      <c r="O44" s="37"/>
      <c r="P44" s="36">
        <f t="shared" si="2"/>
        <v>4977</v>
      </c>
    </row>
    <row r="45" spans="1:16" ht="19.5" customHeight="1" x14ac:dyDescent="0.3">
      <c r="A45" s="17">
        <v>36</v>
      </c>
      <c r="B45" s="22" t="s">
        <v>166</v>
      </c>
      <c r="C45" s="17" t="s">
        <v>165</v>
      </c>
      <c r="D45" s="20" t="s">
        <v>42</v>
      </c>
      <c r="E45" s="17" t="s">
        <v>52</v>
      </c>
      <c r="F45" s="17" t="s">
        <v>66</v>
      </c>
      <c r="G45" s="17" t="s">
        <v>86</v>
      </c>
      <c r="H45" s="17"/>
      <c r="I45" s="17" t="s">
        <v>102</v>
      </c>
      <c r="J45" s="17" t="s">
        <v>108</v>
      </c>
      <c r="K45" s="17" t="s">
        <v>134</v>
      </c>
      <c r="L45" s="21">
        <v>410</v>
      </c>
      <c r="M45" s="17" t="s">
        <v>154</v>
      </c>
      <c r="N45" s="37">
        <v>56682.5</v>
      </c>
      <c r="O45" s="37">
        <v>2815</v>
      </c>
      <c r="P45" s="36">
        <f t="shared" si="2"/>
        <v>59497.5</v>
      </c>
    </row>
    <row r="46" spans="1:16" ht="18" customHeight="1" x14ac:dyDescent="0.3">
      <c r="A46" s="17">
        <v>37</v>
      </c>
      <c r="B46" s="22" t="s">
        <v>166</v>
      </c>
      <c r="C46" s="17" t="s">
        <v>165</v>
      </c>
      <c r="D46" s="20" t="s">
        <v>42</v>
      </c>
      <c r="E46" s="17" t="s">
        <v>52</v>
      </c>
      <c r="F46" s="17" t="s">
        <v>66</v>
      </c>
      <c r="G46" s="17" t="s">
        <v>87</v>
      </c>
      <c r="H46" s="17" t="s">
        <v>99</v>
      </c>
      <c r="I46" s="17" t="s">
        <v>102</v>
      </c>
      <c r="J46" s="17" t="s">
        <v>108</v>
      </c>
      <c r="K46" s="17" t="s">
        <v>135</v>
      </c>
      <c r="L46" s="21">
        <v>144</v>
      </c>
      <c r="M46" s="17" t="s">
        <v>145</v>
      </c>
      <c r="N46" s="37">
        <v>19908</v>
      </c>
      <c r="O46" s="37">
        <v>1674</v>
      </c>
      <c r="P46" s="36">
        <f t="shared" si="2"/>
        <v>21582</v>
      </c>
    </row>
    <row r="47" spans="1:16" ht="21" customHeight="1" x14ac:dyDescent="0.3">
      <c r="A47" s="17">
        <v>38</v>
      </c>
      <c r="B47" s="22" t="s">
        <v>166</v>
      </c>
      <c r="C47" s="17" t="s">
        <v>165</v>
      </c>
      <c r="D47" s="20" t="s">
        <v>945</v>
      </c>
      <c r="E47" s="17" t="s">
        <v>52</v>
      </c>
      <c r="F47" s="17" t="s">
        <v>66</v>
      </c>
      <c r="G47" s="17"/>
      <c r="H47" s="17"/>
      <c r="I47" s="17" t="s">
        <v>102</v>
      </c>
      <c r="J47" s="17" t="s">
        <v>108</v>
      </c>
      <c r="K47" s="17"/>
      <c r="L47" s="21">
        <v>3</v>
      </c>
      <c r="M47" s="17"/>
      <c r="N47" s="37">
        <v>414.75</v>
      </c>
      <c r="O47" s="37"/>
      <c r="P47" s="36">
        <f t="shared" si="2"/>
        <v>414.75</v>
      </c>
    </row>
    <row r="48" spans="1:16" ht="18.75" customHeight="1" x14ac:dyDescent="0.3">
      <c r="A48" s="17">
        <v>39</v>
      </c>
      <c r="B48" s="22" t="s">
        <v>166</v>
      </c>
      <c r="C48" s="17" t="s">
        <v>165</v>
      </c>
      <c r="D48" s="20" t="s">
        <v>42</v>
      </c>
      <c r="E48" s="17" t="s">
        <v>52</v>
      </c>
      <c r="F48" s="17" t="s">
        <v>66</v>
      </c>
      <c r="G48" s="17" t="s">
        <v>88</v>
      </c>
      <c r="H48" s="17"/>
      <c r="I48" s="17" t="s">
        <v>103</v>
      </c>
      <c r="J48" s="17" t="s">
        <v>108</v>
      </c>
      <c r="K48" s="17" t="s">
        <v>136</v>
      </c>
      <c r="L48" s="21">
        <v>99</v>
      </c>
      <c r="M48" s="17" t="s">
        <v>155</v>
      </c>
      <c r="N48" s="37">
        <v>16103.34</v>
      </c>
      <c r="O48" s="37">
        <v>6696</v>
      </c>
      <c r="P48" s="36">
        <f t="shared" si="2"/>
        <v>22799.34</v>
      </c>
    </row>
    <row r="49" spans="1:16" ht="18" customHeight="1" x14ac:dyDescent="0.3">
      <c r="A49" s="17">
        <v>40</v>
      </c>
      <c r="B49" s="22" t="s">
        <v>166</v>
      </c>
      <c r="C49" s="17" t="s">
        <v>165</v>
      </c>
      <c r="D49" s="20" t="s">
        <v>42</v>
      </c>
      <c r="E49" s="17" t="s">
        <v>52</v>
      </c>
      <c r="F49" s="17" t="s">
        <v>66</v>
      </c>
      <c r="G49" s="17" t="s">
        <v>89</v>
      </c>
      <c r="H49" s="17" t="s">
        <v>100</v>
      </c>
      <c r="I49" s="17" t="s">
        <v>103</v>
      </c>
      <c r="J49" s="17" t="s">
        <v>108</v>
      </c>
      <c r="K49" s="17" t="s">
        <v>137</v>
      </c>
      <c r="L49" s="21">
        <v>38</v>
      </c>
      <c r="M49" s="17"/>
      <c r="N49" s="37">
        <v>6181.08</v>
      </c>
      <c r="O49" s="37"/>
      <c r="P49" s="36">
        <f t="shared" si="2"/>
        <v>6181.08</v>
      </c>
    </row>
    <row r="50" spans="1:16" x14ac:dyDescent="0.3">
      <c r="A50" s="71">
        <v>41</v>
      </c>
      <c r="B50" s="72" t="s">
        <v>166</v>
      </c>
      <c r="C50" s="71" t="s">
        <v>165</v>
      </c>
      <c r="D50" s="74" t="s">
        <v>43</v>
      </c>
      <c r="E50" s="71" t="s">
        <v>53</v>
      </c>
      <c r="F50" s="71" t="s">
        <v>67</v>
      </c>
      <c r="G50" s="71" t="s">
        <v>90</v>
      </c>
      <c r="H50" s="71" t="s">
        <v>90</v>
      </c>
      <c r="I50" s="71" t="s">
        <v>103</v>
      </c>
      <c r="J50" s="71" t="s">
        <v>108</v>
      </c>
      <c r="K50" s="71" t="s">
        <v>138</v>
      </c>
      <c r="L50" s="75">
        <v>340</v>
      </c>
      <c r="M50" s="17" t="s">
        <v>951</v>
      </c>
      <c r="N50" s="48">
        <v>55304.4</v>
      </c>
      <c r="O50" s="37">
        <v>285224.73</v>
      </c>
      <c r="P50" s="48">
        <f>N50+O50+O51</f>
        <v>359769.13</v>
      </c>
    </row>
    <row r="51" spans="1:16" x14ac:dyDescent="0.3">
      <c r="A51" s="71"/>
      <c r="B51" s="72"/>
      <c r="C51" s="71"/>
      <c r="D51" s="74"/>
      <c r="E51" s="71"/>
      <c r="F51" s="71"/>
      <c r="G51" s="71"/>
      <c r="H51" s="71"/>
      <c r="I51" s="71"/>
      <c r="J51" s="71"/>
      <c r="K51" s="71"/>
      <c r="L51" s="75"/>
      <c r="M51" s="17" t="s">
        <v>156</v>
      </c>
      <c r="N51" s="50"/>
      <c r="O51" s="37">
        <v>19240</v>
      </c>
      <c r="P51" s="50"/>
    </row>
    <row r="52" spans="1:16" ht="20.25" customHeight="1" x14ac:dyDescent="0.3">
      <c r="A52" s="17">
        <v>42</v>
      </c>
      <c r="B52" s="22" t="s">
        <v>166</v>
      </c>
      <c r="C52" s="17" t="s">
        <v>165</v>
      </c>
      <c r="D52" s="20" t="s">
        <v>238</v>
      </c>
      <c r="E52" s="17" t="s">
        <v>53</v>
      </c>
      <c r="F52" s="17" t="s">
        <v>67</v>
      </c>
      <c r="G52" s="17" t="s">
        <v>91</v>
      </c>
      <c r="H52" s="17" t="s">
        <v>91</v>
      </c>
      <c r="I52" s="17" t="s">
        <v>102</v>
      </c>
      <c r="J52" s="17" t="s">
        <v>108</v>
      </c>
      <c r="K52" s="17" t="s">
        <v>139</v>
      </c>
      <c r="L52" s="21">
        <v>261</v>
      </c>
      <c r="M52" s="17"/>
      <c r="N52" s="37">
        <v>36083.25</v>
      </c>
      <c r="O52" s="37"/>
      <c r="P52" s="36">
        <f t="shared" ref="P52:P54" si="3">N52+O52</f>
        <v>36083.25</v>
      </c>
    </row>
    <row r="53" spans="1:16" ht="19.5" customHeight="1" x14ac:dyDescent="0.3">
      <c r="A53" s="17">
        <v>43</v>
      </c>
      <c r="B53" s="22" t="s">
        <v>166</v>
      </c>
      <c r="C53" s="17" t="s">
        <v>165</v>
      </c>
      <c r="D53" s="20" t="s">
        <v>44</v>
      </c>
      <c r="E53" s="17" t="s">
        <v>54</v>
      </c>
      <c r="F53" s="17" t="s">
        <v>68</v>
      </c>
      <c r="G53" s="17" t="s">
        <v>92</v>
      </c>
      <c r="H53" s="17" t="s">
        <v>92</v>
      </c>
      <c r="I53" s="17" t="s">
        <v>103</v>
      </c>
      <c r="J53" s="17" t="s">
        <v>108</v>
      </c>
      <c r="K53" s="17" t="s">
        <v>140</v>
      </c>
      <c r="L53" s="21">
        <v>265</v>
      </c>
      <c r="M53" s="17"/>
      <c r="N53" s="37">
        <v>43104.9</v>
      </c>
      <c r="O53" s="37"/>
      <c r="P53" s="36">
        <f t="shared" si="3"/>
        <v>43104.9</v>
      </c>
    </row>
    <row r="54" spans="1:16" ht="19.5" customHeight="1" x14ac:dyDescent="0.3">
      <c r="A54" s="17">
        <v>44</v>
      </c>
      <c r="B54" s="22" t="s">
        <v>166</v>
      </c>
      <c r="C54" s="17" t="s">
        <v>165</v>
      </c>
      <c r="D54" s="20" t="s">
        <v>235</v>
      </c>
      <c r="E54" s="17"/>
      <c r="F54" s="17"/>
      <c r="G54" s="17" t="s">
        <v>93</v>
      </c>
      <c r="H54" s="17" t="s">
        <v>101</v>
      </c>
      <c r="I54" s="17" t="s">
        <v>102</v>
      </c>
      <c r="J54" s="17" t="s">
        <v>109</v>
      </c>
      <c r="K54" s="17" t="s">
        <v>141</v>
      </c>
      <c r="L54" s="21">
        <v>6</v>
      </c>
      <c r="M54" s="17"/>
      <c r="N54" s="37">
        <v>70.5</v>
      </c>
      <c r="O54" s="37"/>
      <c r="P54" s="36">
        <f t="shared" si="3"/>
        <v>70.5</v>
      </c>
    </row>
    <row r="55" spans="1:16" ht="21" customHeight="1" x14ac:dyDescent="0.3">
      <c r="A55" s="24">
        <v>45</v>
      </c>
      <c r="B55" s="23" t="s">
        <v>166</v>
      </c>
      <c r="C55" s="16" t="s">
        <v>168</v>
      </c>
      <c r="D55" s="19" t="s">
        <v>169</v>
      </c>
      <c r="E55" s="5" t="s">
        <v>246</v>
      </c>
      <c r="F55" s="16" t="s">
        <v>258</v>
      </c>
      <c r="G55" s="16" t="s">
        <v>306</v>
      </c>
      <c r="H55" s="16">
        <v>50939</v>
      </c>
      <c r="I55" s="16" t="s">
        <v>102</v>
      </c>
      <c r="J55" s="16" t="s">
        <v>108</v>
      </c>
      <c r="K55" s="16" t="s">
        <v>413</v>
      </c>
      <c r="L55" s="14">
        <v>1034</v>
      </c>
      <c r="M55" s="30"/>
      <c r="N55" s="37">
        <v>136488</v>
      </c>
      <c r="O55" s="37"/>
      <c r="P55" s="37">
        <f>N55+O55</f>
        <v>136488</v>
      </c>
    </row>
    <row r="56" spans="1:16" ht="31.2" x14ac:dyDescent="0.3">
      <c r="A56" s="24">
        <v>46</v>
      </c>
      <c r="B56" s="23" t="s">
        <v>166</v>
      </c>
      <c r="C56" s="16" t="s">
        <v>168</v>
      </c>
      <c r="D56" s="19" t="s">
        <v>169</v>
      </c>
      <c r="E56" s="16" t="s">
        <v>246</v>
      </c>
      <c r="F56" s="16" t="s">
        <v>259</v>
      </c>
      <c r="G56" s="16" t="s">
        <v>307</v>
      </c>
      <c r="H56" s="16" t="s">
        <v>307</v>
      </c>
      <c r="I56" s="16" t="s">
        <v>102</v>
      </c>
      <c r="J56" s="16" t="s">
        <v>108</v>
      </c>
      <c r="K56" s="16" t="s">
        <v>414</v>
      </c>
      <c r="L56" s="21">
        <v>2060</v>
      </c>
      <c r="M56" s="31"/>
      <c r="N56" s="37">
        <v>271920</v>
      </c>
      <c r="O56" s="37"/>
      <c r="P56" s="37">
        <f t="shared" ref="P56:P59" si="4">N56+O56</f>
        <v>271920</v>
      </c>
    </row>
    <row r="57" spans="1:16" ht="31.2" x14ac:dyDescent="0.3">
      <c r="A57" s="24">
        <v>47</v>
      </c>
      <c r="B57" s="23" t="s">
        <v>166</v>
      </c>
      <c r="C57" s="16" t="s">
        <v>168</v>
      </c>
      <c r="D57" s="19" t="s">
        <v>169</v>
      </c>
      <c r="E57" s="16" t="s">
        <v>246</v>
      </c>
      <c r="F57" s="16" t="s">
        <v>259</v>
      </c>
      <c r="G57" s="16" t="s">
        <v>308</v>
      </c>
      <c r="H57" s="16" t="s">
        <v>308</v>
      </c>
      <c r="I57" s="16" t="s">
        <v>102</v>
      </c>
      <c r="J57" s="16" t="s">
        <v>108</v>
      </c>
      <c r="K57" s="16" t="s">
        <v>415</v>
      </c>
      <c r="L57" s="21">
        <v>737</v>
      </c>
      <c r="M57" s="31"/>
      <c r="N57" s="37">
        <v>97284</v>
      </c>
      <c r="O57" s="37"/>
      <c r="P57" s="37">
        <f t="shared" si="4"/>
        <v>97284</v>
      </c>
    </row>
    <row r="58" spans="1:16" ht="46.8" x14ac:dyDescent="0.3">
      <c r="A58" s="24">
        <v>48</v>
      </c>
      <c r="B58" s="23" t="s">
        <v>166</v>
      </c>
      <c r="C58" s="16" t="s">
        <v>168</v>
      </c>
      <c r="D58" s="19" t="s">
        <v>239</v>
      </c>
      <c r="E58" s="16" t="s">
        <v>246</v>
      </c>
      <c r="F58" s="16" t="s">
        <v>301</v>
      </c>
      <c r="G58" s="16" t="s">
        <v>309</v>
      </c>
      <c r="H58" s="16" t="s">
        <v>309</v>
      </c>
      <c r="I58" s="16" t="s">
        <v>102</v>
      </c>
      <c r="J58" s="16" t="s">
        <v>109</v>
      </c>
      <c r="K58" s="16" t="s">
        <v>416</v>
      </c>
      <c r="L58" s="21">
        <v>518</v>
      </c>
      <c r="M58" s="31" t="s">
        <v>485</v>
      </c>
      <c r="N58" s="37">
        <v>10878</v>
      </c>
      <c r="O58" s="37">
        <v>41769</v>
      </c>
      <c r="P58" s="37">
        <f t="shared" si="4"/>
        <v>52647</v>
      </c>
    </row>
    <row r="59" spans="1:16" ht="46.8" x14ac:dyDescent="0.3">
      <c r="A59" s="24">
        <v>49</v>
      </c>
      <c r="B59" s="23" t="s">
        <v>166</v>
      </c>
      <c r="C59" s="16" t="s">
        <v>168</v>
      </c>
      <c r="D59" s="19" t="s">
        <v>240</v>
      </c>
      <c r="E59" s="16" t="s">
        <v>246</v>
      </c>
      <c r="F59" s="16" t="s">
        <v>300</v>
      </c>
      <c r="G59" s="16" t="s">
        <v>310</v>
      </c>
      <c r="H59" s="16" t="s">
        <v>310</v>
      </c>
      <c r="I59" s="16" t="s">
        <v>102</v>
      </c>
      <c r="J59" s="16" t="s">
        <v>108</v>
      </c>
      <c r="K59" s="16" t="s">
        <v>417</v>
      </c>
      <c r="L59" s="21">
        <v>457</v>
      </c>
      <c r="M59" s="31" t="s">
        <v>486</v>
      </c>
      <c r="N59" s="37">
        <v>60324</v>
      </c>
      <c r="O59" s="37">
        <v>83031</v>
      </c>
      <c r="P59" s="37">
        <f t="shared" si="4"/>
        <v>143355</v>
      </c>
    </row>
    <row r="60" spans="1:16" ht="25.5" customHeight="1" x14ac:dyDescent="0.3">
      <c r="A60" s="70">
        <v>50</v>
      </c>
      <c r="B60" s="67" t="s">
        <v>166</v>
      </c>
      <c r="C60" s="55" t="s">
        <v>168</v>
      </c>
      <c r="D60" s="64" t="s">
        <v>170</v>
      </c>
      <c r="E60" s="55" t="s">
        <v>246</v>
      </c>
      <c r="F60" s="55" t="s">
        <v>299</v>
      </c>
      <c r="G60" s="55" t="s">
        <v>311</v>
      </c>
      <c r="H60" s="55" t="s">
        <v>311</v>
      </c>
      <c r="I60" s="55" t="s">
        <v>102</v>
      </c>
      <c r="J60" s="55" t="s">
        <v>108</v>
      </c>
      <c r="K60" s="55" t="s">
        <v>418</v>
      </c>
      <c r="L60" s="52">
        <v>492</v>
      </c>
      <c r="M60" s="31" t="s">
        <v>487</v>
      </c>
      <c r="N60" s="48">
        <v>64944</v>
      </c>
      <c r="O60" s="37">
        <v>1648</v>
      </c>
      <c r="P60" s="48">
        <f>N60+O60+O61</f>
        <v>67422</v>
      </c>
    </row>
    <row r="61" spans="1:16" ht="25.5" customHeight="1" x14ac:dyDescent="0.3">
      <c r="A61" s="70"/>
      <c r="B61" s="68"/>
      <c r="C61" s="57"/>
      <c r="D61" s="65"/>
      <c r="E61" s="57"/>
      <c r="F61" s="57"/>
      <c r="G61" s="57"/>
      <c r="H61" s="57"/>
      <c r="I61" s="57"/>
      <c r="J61" s="57"/>
      <c r="K61" s="57"/>
      <c r="L61" s="54"/>
      <c r="M61" s="31" t="s">
        <v>952</v>
      </c>
      <c r="N61" s="50"/>
      <c r="O61" s="37">
        <v>830</v>
      </c>
      <c r="P61" s="50"/>
    </row>
    <row r="62" spans="1:16" x14ac:dyDescent="0.3">
      <c r="A62" s="70">
        <v>51</v>
      </c>
      <c r="B62" s="67" t="s">
        <v>166</v>
      </c>
      <c r="C62" s="55" t="s">
        <v>168</v>
      </c>
      <c r="D62" s="64" t="s">
        <v>241</v>
      </c>
      <c r="E62" s="55" t="s">
        <v>246</v>
      </c>
      <c r="F62" s="55" t="s">
        <v>259</v>
      </c>
      <c r="G62" s="55" t="s">
        <v>312</v>
      </c>
      <c r="H62" s="55" t="s">
        <v>312</v>
      </c>
      <c r="I62" s="55" t="s">
        <v>102</v>
      </c>
      <c r="J62" s="55" t="s">
        <v>108</v>
      </c>
      <c r="K62" s="55" t="s">
        <v>419</v>
      </c>
      <c r="L62" s="52">
        <v>1164</v>
      </c>
      <c r="M62" s="31" t="s">
        <v>488</v>
      </c>
      <c r="N62" s="48">
        <v>153648</v>
      </c>
      <c r="O62" s="37">
        <v>24526</v>
      </c>
      <c r="P62" s="48">
        <f>N62+O62+O63+O64</f>
        <v>198239</v>
      </c>
    </row>
    <row r="63" spans="1:16" x14ac:dyDescent="0.3">
      <c r="A63" s="70"/>
      <c r="B63" s="69"/>
      <c r="C63" s="56"/>
      <c r="D63" s="66"/>
      <c r="E63" s="56"/>
      <c r="F63" s="56"/>
      <c r="G63" s="56"/>
      <c r="H63" s="56"/>
      <c r="I63" s="56"/>
      <c r="J63" s="56"/>
      <c r="K63" s="56"/>
      <c r="L63" s="53"/>
      <c r="M63" s="31" t="s">
        <v>953</v>
      </c>
      <c r="N63" s="49"/>
      <c r="O63" s="37">
        <v>4518</v>
      </c>
      <c r="P63" s="49"/>
    </row>
    <row r="64" spans="1:16" x14ac:dyDescent="0.3">
      <c r="A64" s="70"/>
      <c r="B64" s="68"/>
      <c r="C64" s="57"/>
      <c r="D64" s="65"/>
      <c r="E64" s="57"/>
      <c r="F64" s="57"/>
      <c r="G64" s="57"/>
      <c r="H64" s="57"/>
      <c r="I64" s="57"/>
      <c r="J64" s="57"/>
      <c r="K64" s="57"/>
      <c r="L64" s="54"/>
      <c r="M64" s="31" t="s">
        <v>954</v>
      </c>
      <c r="N64" s="50"/>
      <c r="O64" s="37">
        <v>15547</v>
      </c>
      <c r="P64" s="50"/>
    </row>
    <row r="65" spans="1:16" ht="46.5" customHeight="1" x14ac:dyDescent="0.3">
      <c r="A65" s="70">
        <v>52</v>
      </c>
      <c r="B65" s="67" t="s">
        <v>166</v>
      </c>
      <c r="C65" s="55" t="s">
        <v>168</v>
      </c>
      <c r="D65" s="64" t="s">
        <v>242</v>
      </c>
      <c r="E65" s="55" t="s">
        <v>247</v>
      </c>
      <c r="F65" s="55" t="s">
        <v>302</v>
      </c>
      <c r="G65" s="55" t="s">
        <v>313</v>
      </c>
      <c r="H65" s="55" t="s">
        <v>313</v>
      </c>
      <c r="I65" s="55" t="s">
        <v>103</v>
      </c>
      <c r="J65" s="55" t="s">
        <v>108</v>
      </c>
      <c r="K65" s="55" t="s">
        <v>420</v>
      </c>
      <c r="L65" s="52">
        <v>1012</v>
      </c>
      <c r="M65" s="31" t="s">
        <v>489</v>
      </c>
      <c r="N65" s="48">
        <v>156860</v>
      </c>
      <c r="O65" s="37">
        <v>8995</v>
      </c>
      <c r="P65" s="48">
        <f>N65+O65+O66</f>
        <v>311231</v>
      </c>
    </row>
    <row r="66" spans="1:16" ht="46.5" customHeight="1" x14ac:dyDescent="0.3">
      <c r="A66" s="70"/>
      <c r="B66" s="68"/>
      <c r="C66" s="57"/>
      <c r="D66" s="65"/>
      <c r="E66" s="57"/>
      <c r="F66" s="57"/>
      <c r="G66" s="57"/>
      <c r="H66" s="57"/>
      <c r="I66" s="57"/>
      <c r="J66" s="57"/>
      <c r="K66" s="57"/>
      <c r="L66" s="54"/>
      <c r="M66" s="31" t="s">
        <v>955</v>
      </c>
      <c r="N66" s="50"/>
      <c r="O66" s="37">
        <v>145376</v>
      </c>
      <c r="P66" s="50"/>
    </row>
    <row r="67" spans="1:16" ht="44.25" customHeight="1" x14ac:dyDescent="0.3">
      <c r="A67" s="70">
        <v>53</v>
      </c>
      <c r="B67" s="67" t="s">
        <v>166</v>
      </c>
      <c r="C67" s="55" t="s">
        <v>168</v>
      </c>
      <c r="D67" s="64" t="s">
        <v>242</v>
      </c>
      <c r="E67" s="55" t="s">
        <v>247</v>
      </c>
      <c r="F67" s="55" t="s">
        <v>303</v>
      </c>
      <c r="G67" s="55" t="s">
        <v>314</v>
      </c>
      <c r="H67" s="55" t="s">
        <v>314</v>
      </c>
      <c r="I67" s="55" t="s">
        <v>103</v>
      </c>
      <c r="J67" s="55" t="s">
        <v>108</v>
      </c>
      <c r="K67" s="55" t="s">
        <v>421</v>
      </c>
      <c r="L67" s="52">
        <v>3805</v>
      </c>
      <c r="M67" s="31" t="s">
        <v>490</v>
      </c>
      <c r="N67" s="48">
        <v>589775</v>
      </c>
      <c r="O67" s="37">
        <v>50860</v>
      </c>
      <c r="P67" s="48">
        <f>N67+O67+O68</f>
        <v>1111672</v>
      </c>
    </row>
    <row r="68" spans="1:16" ht="44.25" customHeight="1" x14ac:dyDescent="0.3">
      <c r="A68" s="70"/>
      <c r="B68" s="68"/>
      <c r="C68" s="57"/>
      <c r="D68" s="65"/>
      <c r="E68" s="57"/>
      <c r="F68" s="57"/>
      <c r="G68" s="57"/>
      <c r="H68" s="57"/>
      <c r="I68" s="57"/>
      <c r="J68" s="57"/>
      <c r="K68" s="57"/>
      <c r="L68" s="54"/>
      <c r="M68" s="31" t="s">
        <v>956</v>
      </c>
      <c r="N68" s="50"/>
      <c r="O68" s="37">
        <v>471037</v>
      </c>
      <c r="P68" s="50"/>
    </row>
    <row r="69" spans="1:16" ht="78" x14ac:dyDescent="0.3">
      <c r="A69" s="24">
        <v>54</v>
      </c>
      <c r="B69" s="23" t="s">
        <v>166</v>
      </c>
      <c r="C69" s="16" t="s">
        <v>168</v>
      </c>
      <c r="D69" s="19" t="s">
        <v>242</v>
      </c>
      <c r="E69" s="16" t="s">
        <v>247</v>
      </c>
      <c r="F69" s="16" t="s">
        <v>260</v>
      </c>
      <c r="G69" s="16" t="s">
        <v>315</v>
      </c>
      <c r="H69" s="16" t="s">
        <v>315</v>
      </c>
      <c r="I69" s="16" t="s">
        <v>103</v>
      </c>
      <c r="J69" s="16" t="s">
        <v>108</v>
      </c>
      <c r="K69" s="16" t="s">
        <v>422</v>
      </c>
      <c r="L69" s="21">
        <v>11</v>
      </c>
      <c r="M69" s="31" t="s">
        <v>491</v>
      </c>
      <c r="N69" s="37">
        <v>1705</v>
      </c>
      <c r="O69" s="37">
        <v>1580</v>
      </c>
      <c r="P69" s="37">
        <f>N69+O69</f>
        <v>3285</v>
      </c>
    </row>
    <row r="70" spans="1:16" ht="41.25" customHeight="1" x14ac:dyDescent="0.3">
      <c r="A70" s="70">
        <v>55</v>
      </c>
      <c r="B70" s="67" t="s">
        <v>166</v>
      </c>
      <c r="C70" s="55" t="s">
        <v>168</v>
      </c>
      <c r="D70" s="64" t="s">
        <v>242</v>
      </c>
      <c r="E70" s="55" t="s">
        <v>247</v>
      </c>
      <c r="F70" s="55" t="s">
        <v>304</v>
      </c>
      <c r="G70" s="55" t="s">
        <v>315</v>
      </c>
      <c r="H70" s="55" t="s">
        <v>315</v>
      </c>
      <c r="I70" s="55" t="s">
        <v>103</v>
      </c>
      <c r="J70" s="55" t="s">
        <v>108</v>
      </c>
      <c r="K70" s="55" t="s">
        <v>422</v>
      </c>
      <c r="L70" s="52">
        <v>116</v>
      </c>
      <c r="M70" s="31" t="s">
        <v>957</v>
      </c>
      <c r="N70" s="48">
        <v>17980</v>
      </c>
      <c r="O70" s="37">
        <v>16664</v>
      </c>
      <c r="P70" s="48">
        <f>N70+O70+O71</f>
        <v>34983</v>
      </c>
    </row>
    <row r="71" spans="1:16" ht="41.25" customHeight="1" x14ac:dyDescent="0.3">
      <c r="A71" s="70"/>
      <c r="B71" s="68"/>
      <c r="C71" s="57"/>
      <c r="D71" s="65"/>
      <c r="E71" s="57"/>
      <c r="F71" s="57"/>
      <c r="G71" s="57"/>
      <c r="H71" s="57"/>
      <c r="I71" s="57"/>
      <c r="J71" s="57"/>
      <c r="K71" s="57"/>
      <c r="L71" s="54"/>
      <c r="M71" s="31" t="s">
        <v>492</v>
      </c>
      <c r="N71" s="50"/>
      <c r="O71" s="37">
        <v>339</v>
      </c>
      <c r="P71" s="50"/>
    </row>
    <row r="72" spans="1:16" ht="22.5" customHeight="1" x14ac:dyDescent="0.3">
      <c r="A72" s="24">
        <v>56</v>
      </c>
      <c r="B72" s="23" t="s">
        <v>166</v>
      </c>
      <c r="C72" s="16" t="s">
        <v>168</v>
      </c>
      <c r="D72" s="19" t="s">
        <v>171</v>
      </c>
      <c r="E72" s="16" t="s">
        <v>247</v>
      </c>
      <c r="F72" s="16" t="s">
        <v>261</v>
      </c>
      <c r="G72" s="16" t="s">
        <v>316</v>
      </c>
      <c r="H72" s="16" t="s">
        <v>316</v>
      </c>
      <c r="I72" s="16" t="s">
        <v>102</v>
      </c>
      <c r="J72" s="16" t="s">
        <v>108</v>
      </c>
      <c r="K72" s="16" t="s">
        <v>423</v>
      </c>
      <c r="L72" s="21">
        <v>384</v>
      </c>
      <c r="M72" s="31" t="s">
        <v>493</v>
      </c>
      <c r="N72" s="37">
        <v>50688</v>
      </c>
      <c r="O72" s="37">
        <v>4238</v>
      </c>
      <c r="P72" s="37">
        <f>N72+O72</f>
        <v>54926</v>
      </c>
    </row>
    <row r="73" spans="1:16" ht="22.5" customHeight="1" x14ac:dyDescent="0.3">
      <c r="A73" s="24">
        <v>57</v>
      </c>
      <c r="B73" s="23" t="s">
        <v>166</v>
      </c>
      <c r="C73" s="16" t="s">
        <v>168</v>
      </c>
      <c r="D73" s="19" t="s">
        <v>172</v>
      </c>
      <c r="E73" s="16" t="s">
        <v>247</v>
      </c>
      <c r="F73" s="16" t="s">
        <v>262</v>
      </c>
      <c r="G73" s="16" t="s">
        <v>317</v>
      </c>
      <c r="H73" s="16"/>
      <c r="I73" s="16" t="s">
        <v>102</v>
      </c>
      <c r="J73" s="16" t="s">
        <v>108</v>
      </c>
      <c r="K73" s="16" t="s">
        <v>424</v>
      </c>
      <c r="L73" s="21">
        <v>135</v>
      </c>
      <c r="M73" s="31" t="s">
        <v>494</v>
      </c>
      <c r="N73" s="37">
        <v>17820</v>
      </c>
      <c r="O73" s="37">
        <v>1526</v>
      </c>
      <c r="P73" s="37">
        <f t="shared" ref="P73:P89" si="5">N73+O73</f>
        <v>19346</v>
      </c>
    </row>
    <row r="74" spans="1:16" ht="20.25" customHeight="1" x14ac:dyDescent="0.3">
      <c r="A74" s="24">
        <v>58</v>
      </c>
      <c r="B74" s="23" t="s">
        <v>166</v>
      </c>
      <c r="C74" s="16" t="s">
        <v>168</v>
      </c>
      <c r="D74" s="19" t="s">
        <v>173</v>
      </c>
      <c r="E74" s="16" t="s">
        <v>247</v>
      </c>
      <c r="F74" s="16" t="s">
        <v>263</v>
      </c>
      <c r="G74" s="16"/>
      <c r="H74" s="16"/>
      <c r="I74" s="16" t="s">
        <v>102</v>
      </c>
      <c r="J74" s="16" t="s">
        <v>108</v>
      </c>
      <c r="K74" s="16"/>
      <c r="L74" s="21">
        <v>151</v>
      </c>
      <c r="M74" s="31" t="s">
        <v>495</v>
      </c>
      <c r="N74" s="37">
        <v>19932</v>
      </c>
      <c r="O74" s="37">
        <v>1865</v>
      </c>
      <c r="P74" s="37">
        <f t="shared" si="5"/>
        <v>21797</v>
      </c>
    </row>
    <row r="75" spans="1:16" ht="19.5" customHeight="1" x14ac:dyDescent="0.3">
      <c r="A75" s="24">
        <v>59</v>
      </c>
      <c r="B75" s="23" t="s">
        <v>166</v>
      </c>
      <c r="C75" s="16" t="s">
        <v>168</v>
      </c>
      <c r="D75" s="19" t="s">
        <v>174</v>
      </c>
      <c r="E75" s="16" t="s">
        <v>247</v>
      </c>
      <c r="F75" s="16" t="s">
        <v>264</v>
      </c>
      <c r="G75" s="16" t="s">
        <v>318</v>
      </c>
      <c r="H75" s="16" t="s">
        <v>318</v>
      </c>
      <c r="I75" s="16" t="s">
        <v>102</v>
      </c>
      <c r="J75" s="16" t="s">
        <v>108</v>
      </c>
      <c r="K75" s="16" t="s">
        <v>425</v>
      </c>
      <c r="L75" s="21">
        <v>377</v>
      </c>
      <c r="M75" s="31" t="s">
        <v>496</v>
      </c>
      <c r="N75" s="37">
        <v>49764</v>
      </c>
      <c r="O75" s="37">
        <v>6176</v>
      </c>
      <c r="P75" s="37">
        <f t="shared" si="5"/>
        <v>55940</v>
      </c>
    </row>
    <row r="76" spans="1:16" ht="21" customHeight="1" x14ac:dyDescent="0.3">
      <c r="A76" s="24">
        <v>60</v>
      </c>
      <c r="B76" s="23" t="s">
        <v>166</v>
      </c>
      <c r="C76" s="16" t="s">
        <v>168</v>
      </c>
      <c r="D76" s="19" t="s">
        <v>174</v>
      </c>
      <c r="E76" s="16" t="s">
        <v>247</v>
      </c>
      <c r="F76" s="16" t="s">
        <v>264</v>
      </c>
      <c r="G76" s="16" t="s">
        <v>318</v>
      </c>
      <c r="H76" s="16" t="s">
        <v>318</v>
      </c>
      <c r="I76" s="16" t="s">
        <v>103</v>
      </c>
      <c r="J76" s="16" t="s">
        <v>108</v>
      </c>
      <c r="K76" s="16" t="s">
        <v>938</v>
      </c>
      <c r="L76" s="21">
        <v>432</v>
      </c>
      <c r="M76" s="31" t="s">
        <v>497</v>
      </c>
      <c r="N76" s="37">
        <v>66960</v>
      </c>
      <c r="O76" s="37">
        <v>9836</v>
      </c>
      <c r="P76" s="37">
        <f t="shared" si="5"/>
        <v>76796</v>
      </c>
    </row>
    <row r="77" spans="1:16" s="2" customFormat="1" ht="22.5" customHeight="1" x14ac:dyDescent="0.3">
      <c r="A77" s="27">
        <v>61</v>
      </c>
      <c r="B77" s="23" t="s">
        <v>166</v>
      </c>
      <c r="C77" s="16" t="s">
        <v>168</v>
      </c>
      <c r="D77" s="19" t="s">
        <v>945</v>
      </c>
      <c r="E77" s="16" t="s">
        <v>248</v>
      </c>
      <c r="F77" s="16" t="s">
        <v>265</v>
      </c>
      <c r="G77" s="16"/>
      <c r="H77" s="16"/>
      <c r="I77" s="16" t="s">
        <v>102</v>
      </c>
      <c r="J77" s="16" t="s">
        <v>108</v>
      </c>
      <c r="K77" s="16"/>
      <c r="L77" s="21">
        <v>18</v>
      </c>
      <c r="M77" s="31" t="s">
        <v>498</v>
      </c>
      <c r="N77" s="36">
        <v>2376</v>
      </c>
      <c r="O77" s="36">
        <v>3431</v>
      </c>
      <c r="P77" s="37">
        <f t="shared" si="5"/>
        <v>5807</v>
      </c>
    </row>
    <row r="78" spans="1:16" ht="21.75" customHeight="1" x14ac:dyDescent="0.3">
      <c r="A78" s="24">
        <v>62</v>
      </c>
      <c r="B78" s="23" t="s">
        <v>166</v>
      </c>
      <c r="C78" s="16" t="s">
        <v>168</v>
      </c>
      <c r="D78" s="19" t="s">
        <v>175</v>
      </c>
      <c r="E78" s="16" t="s">
        <v>247</v>
      </c>
      <c r="F78" s="16" t="s">
        <v>266</v>
      </c>
      <c r="G78" s="16" t="s">
        <v>319</v>
      </c>
      <c r="H78" s="16" t="s">
        <v>319</v>
      </c>
      <c r="I78" s="16" t="s">
        <v>102</v>
      </c>
      <c r="J78" s="16" t="s">
        <v>109</v>
      </c>
      <c r="K78" s="16" t="s">
        <v>426</v>
      </c>
      <c r="L78" s="21">
        <v>157</v>
      </c>
      <c r="M78" s="31"/>
      <c r="N78" s="37">
        <v>3297</v>
      </c>
      <c r="O78" s="37"/>
      <c r="P78" s="37">
        <f t="shared" si="5"/>
        <v>3297</v>
      </c>
    </row>
    <row r="79" spans="1:16" ht="31.2" x14ac:dyDescent="0.3">
      <c r="A79" s="24">
        <v>63</v>
      </c>
      <c r="B79" s="23" t="s">
        <v>166</v>
      </c>
      <c r="C79" s="16" t="s">
        <v>168</v>
      </c>
      <c r="D79" s="19" t="s">
        <v>234</v>
      </c>
      <c r="E79" s="16" t="s">
        <v>248</v>
      </c>
      <c r="F79" s="16" t="s">
        <v>548</v>
      </c>
      <c r="G79" s="16" t="s">
        <v>320</v>
      </c>
      <c r="H79" s="16" t="s">
        <v>320</v>
      </c>
      <c r="I79" s="16" t="s">
        <v>102</v>
      </c>
      <c r="J79" s="16" t="s">
        <v>109</v>
      </c>
      <c r="K79" s="16" t="s">
        <v>427</v>
      </c>
      <c r="L79" s="21">
        <v>22</v>
      </c>
      <c r="M79" s="31"/>
      <c r="N79" s="37">
        <v>462</v>
      </c>
      <c r="O79" s="37"/>
      <c r="P79" s="37">
        <f>N79+O79</f>
        <v>462</v>
      </c>
    </row>
    <row r="80" spans="1:16" ht="31.2" x14ac:dyDescent="0.3">
      <c r="A80" s="24">
        <v>64</v>
      </c>
      <c r="B80" s="23" t="s">
        <v>166</v>
      </c>
      <c r="C80" s="16" t="s">
        <v>168</v>
      </c>
      <c r="D80" s="19" t="s">
        <v>176</v>
      </c>
      <c r="E80" s="16" t="s">
        <v>248</v>
      </c>
      <c r="F80" s="16" t="s">
        <v>267</v>
      </c>
      <c r="G80" s="16" t="s">
        <v>321</v>
      </c>
      <c r="H80" s="16" t="s">
        <v>388</v>
      </c>
      <c r="I80" s="16" t="s">
        <v>103</v>
      </c>
      <c r="J80" s="16" t="s">
        <v>108</v>
      </c>
      <c r="K80" s="16" t="s">
        <v>428</v>
      </c>
      <c r="L80" s="21">
        <v>926</v>
      </c>
      <c r="M80" s="31"/>
      <c r="N80" s="37">
        <v>143530</v>
      </c>
      <c r="O80" s="37"/>
      <c r="P80" s="37">
        <f t="shared" si="5"/>
        <v>143530</v>
      </c>
    </row>
    <row r="81" spans="1:16" ht="31.2" x14ac:dyDescent="0.3">
      <c r="A81" s="24">
        <v>65</v>
      </c>
      <c r="B81" s="23" t="s">
        <v>166</v>
      </c>
      <c r="C81" s="16" t="s">
        <v>168</v>
      </c>
      <c r="D81" s="19" t="s">
        <v>177</v>
      </c>
      <c r="E81" s="16" t="s">
        <v>248</v>
      </c>
      <c r="F81" s="16" t="s">
        <v>268</v>
      </c>
      <c r="G81" s="16" t="s">
        <v>322</v>
      </c>
      <c r="H81" s="16"/>
      <c r="I81" s="16" t="s">
        <v>102</v>
      </c>
      <c r="J81" s="16" t="s">
        <v>108</v>
      </c>
      <c r="K81" s="16" t="s">
        <v>429</v>
      </c>
      <c r="L81" s="21">
        <v>406</v>
      </c>
      <c r="M81" s="31"/>
      <c r="N81" s="37">
        <v>53592</v>
      </c>
      <c r="O81" s="37"/>
      <c r="P81" s="37">
        <f>N81+O81</f>
        <v>53592</v>
      </c>
    </row>
    <row r="82" spans="1:16" ht="21" customHeight="1" x14ac:dyDescent="0.3">
      <c r="A82" s="24">
        <v>66</v>
      </c>
      <c r="B82" s="23" t="s">
        <v>166</v>
      </c>
      <c r="C82" s="16" t="s">
        <v>168</v>
      </c>
      <c r="D82" s="19" t="s">
        <v>178</v>
      </c>
      <c r="E82" s="16" t="s">
        <v>249</v>
      </c>
      <c r="F82" s="16" t="s">
        <v>269</v>
      </c>
      <c r="G82" s="16" t="s">
        <v>323</v>
      </c>
      <c r="H82" s="16" t="s">
        <v>323</v>
      </c>
      <c r="I82" s="16" t="s">
        <v>102</v>
      </c>
      <c r="J82" s="16" t="s">
        <v>107</v>
      </c>
      <c r="K82" s="16" t="s">
        <v>430</v>
      </c>
      <c r="L82" s="21">
        <v>4185</v>
      </c>
      <c r="M82" s="31"/>
      <c r="N82" s="37">
        <v>87885</v>
      </c>
      <c r="O82" s="37"/>
      <c r="P82" s="37">
        <f t="shared" si="5"/>
        <v>87885</v>
      </c>
    </row>
    <row r="83" spans="1:16" ht="20.25" customHeight="1" x14ac:dyDescent="0.3">
      <c r="A83" s="24">
        <v>67</v>
      </c>
      <c r="B83" s="23" t="s">
        <v>166</v>
      </c>
      <c r="C83" s="16" t="s">
        <v>168</v>
      </c>
      <c r="D83" s="19" t="s">
        <v>179</v>
      </c>
      <c r="E83" s="16" t="s">
        <v>250</v>
      </c>
      <c r="F83" s="16" t="s">
        <v>270</v>
      </c>
      <c r="G83" s="16"/>
      <c r="H83" s="16"/>
      <c r="I83" s="16" t="s">
        <v>102</v>
      </c>
      <c r="J83" s="16" t="s">
        <v>109</v>
      </c>
      <c r="K83" s="16"/>
      <c r="L83" s="21">
        <v>210</v>
      </c>
      <c r="M83" s="31"/>
      <c r="N83" s="37">
        <v>4410</v>
      </c>
      <c r="O83" s="37"/>
      <c r="P83" s="37">
        <f t="shared" si="5"/>
        <v>4410</v>
      </c>
    </row>
    <row r="84" spans="1:16" ht="21.75" customHeight="1" x14ac:dyDescent="0.3">
      <c r="A84" s="24">
        <v>68</v>
      </c>
      <c r="B84" s="23" t="s">
        <v>166</v>
      </c>
      <c r="C84" s="16" t="s">
        <v>168</v>
      </c>
      <c r="D84" s="19" t="s">
        <v>180</v>
      </c>
      <c r="E84" s="16" t="s">
        <v>250</v>
      </c>
      <c r="F84" s="16" t="s">
        <v>271</v>
      </c>
      <c r="G84" s="16" t="s">
        <v>324</v>
      </c>
      <c r="H84" s="16" t="s">
        <v>389</v>
      </c>
      <c r="I84" s="16" t="s">
        <v>102</v>
      </c>
      <c r="J84" s="16" t="s">
        <v>106</v>
      </c>
      <c r="K84" s="16" t="s">
        <v>431</v>
      </c>
      <c r="L84" s="21">
        <v>16</v>
      </c>
      <c r="M84" s="31"/>
      <c r="N84" s="37">
        <v>2112</v>
      </c>
      <c r="O84" s="37"/>
      <c r="P84" s="37">
        <f t="shared" si="5"/>
        <v>2112</v>
      </c>
    </row>
    <row r="85" spans="1:16" ht="21" customHeight="1" x14ac:dyDescent="0.3">
      <c r="A85" s="24">
        <v>69</v>
      </c>
      <c r="B85" s="23" t="s">
        <v>166</v>
      </c>
      <c r="C85" s="16" t="s">
        <v>168</v>
      </c>
      <c r="D85" s="19" t="s">
        <v>181</v>
      </c>
      <c r="E85" s="16" t="s">
        <v>250</v>
      </c>
      <c r="F85" s="16" t="s">
        <v>271</v>
      </c>
      <c r="G85" s="16" t="s">
        <v>325</v>
      </c>
      <c r="H85" s="16" t="s">
        <v>325</v>
      </c>
      <c r="I85" s="16" t="s">
        <v>102</v>
      </c>
      <c r="J85" s="16" t="s">
        <v>106</v>
      </c>
      <c r="K85" s="16" t="s">
        <v>432</v>
      </c>
      <c r="L85" s="21">
        <v>1199</v>
      </c>
      <c r="M85" s="31"/>
      <c r="N85" s="37">
        <v>158268</v>
      </c>
      <c r="O85" s="37"/>
      <c r="P85" s="37">
        <f t="shared" si="5"/>
        <v>158268</v>
      </c>
    </row>
    <row r="86" spans="1:16" ht="33.75" customHeight="1" x14ac:dyDescent="0.3">
      <c r="A86" s="24">
        <v>70</v>
      </c>
      <c r="B86" s="23" t="s">
        <v>166</v>
      </c>
      <c r="C86" s="16" t="s">
        <v>168</v>
      </c>
      <c r="D86" s="19" t="s">
        <v>182</v>
      </c>
      <c r="E86" s="16" t="s">
        <v>251</v>
      </c>
      <c r="F86" s="16" t="s">
        <v>272</v>
      </c>
      <c r="G86" s="16" t="s">
        <v>326</v>
      </c>
      <c r="H86" s="16" t="s">
        <v>326</v>
      </c>
      <c r="I86" s="16" t="s">
        <v>102</v>
      </c>
      <c r="J86" s="16" t="s">
        <v>109</v>
      </c>
      <c r="K86" s="16" t="s">
        <v>433</v>
      </c>
      <c r="L86" s="21">
        <v>892</v>
      </c>
      <c r="M86" s="31"/>
      <c r="N86" s="37">
        <v>18732</v>
      </c>
      <c r="O86" s="37"/>
      <c r="P86" s="37">
        <f t="shared" si="5"/>
        <v>18732</v>
      </c>
    </row>
    <row r="87" spans="1:16" ht="20.25" customHeight="1" x14ac:dyDescent="0.3">
      <c r="A87" s="24">
        <v>71</v>
      </c>
      <c r="B87" s="23" t="s">
        <v>166</v>
      </c>
      <c r="C87" s="16" t="s">
        <v>168</v>
      </c>
      <c r="D87" s="19" t="s">
        <v>183</v>
      </c>
      <c r="E87" s="16" t="s">
        <v>252</v>
      </c>
      <c r="F87" s="16" t="s">
        <v>273</v>
      </c>
      <c r="G87" s="16"/>
      <c r="H87" s="16"/>
      <c r="I87" s="16" t="s">
        <v>102</v>
      </c>
      <c r="J87" s="16" t="s">
        <v>109</v>
      </c>
      <c r="K87" s="16"/>
      <c r="L87" s="21">
        <v>3070</v>
      </c>
      <c r="M87" s="31" t="s">
        <v>958</v>
      </c>
      <c r="N87" s="37">
        <v>64470</v>
      </c>
      <c r="O87" s="37">
        <v>14940</v>
      </c>
      <c r="P87" s="37">
        <f t="shared" si="5"/>
        <v>79410</v>
      </c>
    </row>
    <row r="88" spans="1:16" ht="19.5" customHeight="1" x14ac:dyDescent="0.3">
      <c r="A88" s="24">
        <v>72</v>
      </c>
      <c r="B88" s="23" t="s">
        <v>166</v>
      </c>
      <c r="C88" s="16" t="s">
        <v>168</v>
      </c>
      <c r="D88" s="19" t="s">
        <v>184</v>
      </c>
      <c r="E88" s="16" t="s">
        <v>252</v>
      </c>
      <c r="F88" s="16" t="s">
        <v>274</v>
      </c>
      <c r="G88" s="16" t="s">
        <v>327</v>
      </c>
      <c r="H88" s="16" t="s">
        <v>390</v>
      </c>
      <c r="I88" s="16" t="s">
        <v>102</v>
      </c>
      <c r="J88" s="16" t="s">
        <v>109</v>
      </c>
      <c r="K88" s="16" t="s">
        <v>126</v>
      </c>
      <c r="L88" s="21">
        <v>1388</v>
      </c>
      <c r="M88" s="31" t="s">
        <v>499</v>
      </c>
      <c r="N88" s="37">
        <v>29148</v>
      </c>
      <c r="O88" s="37">
        <v>6070</v>
      </c>
      <c r="P88" s="37">
        <f>N88+O88</f>
        <v>35218</v>
      </c>
    </row>
    <row r="89" spans="1:16" ht="18.75" customHeight="1" x14ac:dyDescent="0.3">
      <c r="A89" s="24">
        <v>73</v>
      </c>
      <c r="B89" s="23" t="s">
        <v>166</v>
      </c>
      <c r="C89" s="16" t="s">
        <v>168</v>
      </c>
      <c r="D89" s="19" t="s">
        <v>236</v>
      </c>
      <c r="E89" s="16" t="s">
        <v>252</v>
      </c>
      <c r="F89" s="16" t="s">
        <v>274</v>
      </c>
      <c r="G89" s="16" t="s">
        <v>328</v>
      </c>
      <c r="H89" s="16" t="s">
        <v>328</v>
      </c>
      <c r="I89" s="16" t="s">
        <v>102</v>
      </c>
      <c r="J89" s="16" t="s">
        <v>109</v>
      </c>
      <c r="K89" s="16" t="s">
        <v>434</v>
      </c>
      <c r="L89" s="21">
        <v>1781</v>
      </c>
      <c r="M89" s="31"/>
      <c r="N89" s="37">
        <v>37401</v>
      </c>
      <c r="O89" s="37"/>
      <c r="P89" s="37">
        <f t="shared" si="5"/>
        <v>37401</v>
      </c>
    </row>
    <row r="90" spans="1:16" x14ac:dyDescent="0.3">
      <c r="A90" s="70">
        <v>74</v>
      </c>
      <c r="B90" s="67" t="s">
        <v>166</v>
      </c>
      <c r="C90" s="55" t="s">
        <v>168</v>
      </c>
      <c r="D90" s="64" t="s">
        <v>185</v>
      </c>
      <c r="E90" s="55" t="s">
        <v>252</v>
      </c>
      <c r="F90" s="55" t="s">
        <v>275</v>
      </c>
      <c r="G90" s="55" t="s">
        <v>329</v>
      </c>
      <c r="H90" s="55" t="s">
        <v>329</v>
      </c>
      <c r="I90" s="55" t="s">
        <v>102</v>
      </c>
      <c r="J90" s="55" t="s">
        <v>109</v>
      </c>
      <c r="K90" s="55" t="s">
        <v>112</v>
      </c>
      <c r="L90" s="52">
        <v>1356</v>
      </c>
      <c r="M90" s="31" t="s">
        <v>500</v>
      </c>
      <c r="N90" s="48">
        <v>28476</v>
      </c>
      <c r="O90" s="37">
        <v>13563</v>
      </c>
      <c r="P90" s="48">
        <f>N90+O90+O91</f>
        <v>60714</v>
      </c>
    </row>
    <row r="91" spans="1:16" x14ac:dyDescent="0.3">
      <c r="A91" s="70"/>
      <c r="B91" s="68"/>
      <c r="C91" s="57"/>
      <c r="D91" s="65"/>
      <c r="E91" s="57"/>
      <c r="F91" s="57"/>
      <c r="G91" s="57"/>
      <c r="H91" s="57"/>
      <c r="I91" s="57"/>
      <c r="J91" s="57"/>
      <c r="K91" s="57"/>
      <c r="L91" s="54"/>
      <c r="M91" s="31" t="s">
        <v>959</v>
      </c>
      <c r="N91" s="50"/>
      <c r="O91" s="37">
        <v>18675</v>
      </c>
      <c r="P91" s="50"/>
    </row>
    <row r="92" spans="1:16" ht="33.75" customHeight="1" x14ac:dyDescent="0.3">
      <c r="A92" s="24">
        <v>75</v>
      </c>
      <c r="B92" s="23" t="s">
        <v>166</v>
      </c>
      <c r="C92" s="16" t="s">
        <v>168</v>
      </c>
      <c r="D92" s="19" t="s">
        <v>186</v>
      </c>
      <c r="E92" s="16" t="s">
        <v>252</v>
      </c>
      <c r="F92" s="16" t="s">
        <v>276</v>
      </c>
      <c r="G92" s="16"/>
      <c r="H92" s="16"/>
      <c r="I92" s="16" t="s">
        <v>102</v>
      </c>
      <c r="J92" s="16" t="s">
        <v>109</v>
      </c>
      <c r="K92" s="16" t="s">
        <v>435</v>
      </c>
      <c r="L92" s="21">
        <v>1299</v>
      </c>
      <c r="M92" s="31"/>
      <c r="N92" s="37">
        <v>27279</v>
      </c>
      <c r="O92" s="37"/>
      <c r="P92" s="37">
        <f t="shared" ref="P92:P94" si="6">N92+O92</f>
        <v>27279</v>
      </c>
    </row>
    <row r="93" spans="1:16" ht="18" customHeight="1" x14ac:dyDescent="0.3">
      <c r="A93" s="24">
        <v>76</v>
      </c>
      <c r="B93" s="23" t="s">
        <v>166</v>
      </c>
      <c r="C93" s="16" t="s">
        <v>168</v>
      </c>
      <c r="D93" s="19" t="s">
        <v>945</v>
      </c>
      <c r="E93" s="16" t="s">
        <v>252</v>
      </c>
      <c r="F93" s="16" t="s">
        <v>274</v>
      </c>
      <c r="G93" s="16"/>
      <c r="H93" s="16"/>
      <c r="I93" s="16" t="s">
        <v>102</v>
      </c>
      <c r="J93" s="16" t="s">
        <v>109</v>
      </c>
      <c r="K93" s="16"/>
      <c r="L93" s="21">
        <v>337</v>
      </c>
      <c r="M93" s="31"/>
      <c r="N93" s="37">
        <v>7077</v>
      </c>
      <c r="O93" s="37"/>
      <c r="P93" s="37">
        <f t="shared" si="6"/>
        <v>7077</v>
      </c>
    </row>
    <row r="94" spans="1:16" ht="21" customHeight="1" x14ac:dyDescent="0.3">
      <c r="A94" s="24">
        <v>77</v>
      </c>
      <c r="B94" s="23" t="s">
        <v>166</v>
      </c>
      <c r="C94" s="16" t="s">
        <v>168</v>
      </c>
      <c r="D94" s="19" t="s">
        <v>187</v>
      </c>
      <c r="E94" s="16" t="s">
        <v>253</v>
      </c>
      <c r="F94" s="16" t="s">
        <v>277</v>
      </c>
      <c r="G94" s="16" t="s">
        <v>330</v>
      </c>
      <c r="H94" s="16" t="s">
        <v>330</v>
      </c>
      <c r="I94" s="16" t="s">
        <v>102</v>
      </c>
      <c r="J94" s="16" t="s">
        <v>109</v>
      </c>
      <c r="K94" s="16" t="s">
        <v>436</v>
      </c>
      <c r="L94" s="21">
        <v>224</v>
      </c>
      <c r="M94" s="31"/>
      <c r="N94" s="37">
        <v>4704</v>
      </c>
      <c r="O94" s="37"/>
      <c r="P94" s="37">
        <f t="shared" si="6"/>
        <v>4704</v>
      </c>
    </row>
    <row r="95" spans="1:16" x14ac:dyDescent="0.3">
      <c r="A95" s="70">
        <v>78</v>
      </c>
      <c r="B95" s="67" t="s">
        <v>166</v>
      </c>
      <c r="C95" s="55" t="s">
        <v>168</v>
      </c>
      <c r="D95" s="64" t="s">
        <v>188</v>
      </c>
      <c r="E95" s="55" t="s">
        <v>253</v>
      </c>
      <c r="F95" s="55" t="s">
        <v>275</v>
      </c>
      <c r="G95" s="55" t="s">
        <v>331</v>
      </c>
      <c r="H95" s="55" t="s">
        <v>391</v>
      </c>
      <c r="I95" s="55" t="s">
        <v>102</v>
      </c>
      <c r="J95" s="55" t="s">
        <v>108</v>
      </c>
      <c r="K95" s="55" t="s">
        <v>437</v>
      </c>
      <c r="L95" s="52">
        <v>882</v>
      </c>
      <c r="M95" s="31" t="s">
        <v>960</v>
      </c>
      <c r="N95" s="48">
        <v>139356</v>
      </c>
      <c r="O95" s="37">
        <v>53799</v>
      </c>
      <c r="P95" s="48">
        <f>N95+O95+O96+O97+O98+O99</f>
        <v>251404</v>
      </c>
    </row>
    <row r="96" spans="1:16" x14ac:dyDescent="0.3">
      <c r="A96" s="70"/>
      <c r="B96" s="69"/>
      <c r="C96" s="56"/>
      <c r="D96" s="66"/>
      <c r="E96" s="56"/>
      <c r="F96" s="56"/>
      <c r="G96" s="56"/>
      <c r="H96" s="56"/>
      <c r="I96" s="56"/>
      <c r="J96" s="56"/>
      <c r="K96" s="56"/>
      <c r="L96" s="53"/>
      <c r="M96" s="31" t="s">
        <v>961</v>
      </c>
      <c r="N96" s="49"/>
      <c r="O96" s="37">
        <v>18070</v>
      </c>
      <c r="P96" s="49"/>
    </row>
    <row r="97" spans="1:16" x14ac:dyDescent="0.3">
      <c r="A97" s="70"/>
      <c r="B97" s="69"/>
      <c r="C97" s="56"/>
      <c r="D97" s="66"/>
      <c r="E97" s="56"/>
      <c r="F97" s="56"/>
      <c r="G97" s="56"/>
      <c r="H97" s="56"/>
      <c r="I97" s="56"/>
      <c r="J97" s="56"/>
      <c r="K97" s="56"/>
      <c r="L97" s="53"/>
      <c r="M97" s="31" t="s">
        <v>962</v>
      </c>
      <c r="N97" s="49"/>
      <c r="O97" s="37">
        <v>5750</v>
      </c>
      <c r="P97" s="49"/>
    </row>
    <row r="98" spans="1:16" x14ac:dyDescent="0.3">
      <c r="A98" s="70"/>
      <c r="B98" s="69"/>
      <c r="C98" s="56"/>
      <c r="D98" s="66"/>
      <c r="E98" s="56"/>
      <c r="F98" s="56"/>
      <c r="G98" s="56"/>
      <c r="H98" s="56"/>
      <c r="I98" s="56"/>
      <c r="J98" s="56"/>
      <c r="K98" s="56"/>
      <c r="L98" s="53"/>
      <c r="M98" s="31" t="s">
        <v>963</v>
      </c>
      <c r="N98" s="49"/>
      <c r="O98" s="37">
        <v>33676</v>
      </c>
      <c r="P98" s="49"/>
    </row>
    <row r="99" spans="1:16" x14ac:dyDescent="0.3">
      <c r="A99" s="70"/>
      <c r="B99" s="68"/>
      <c r="C99" s="57"/>
      <c r="D99" s="65"/>
      <c r="E99" s="57"/>
      <c r="F99" s="57"/>
      <c r="G99" s="57"/>
      <c r="H99" s="57"/>
      <c r="I99" s="57"/>
      <c r="J99" s="57"/>
      <c r="K99" s="57"/>
      <c r="L99" s="54"/>
      <c r="M99" s="31" t="s">
        <v>501</v>
      </c>
      <c r="N99" s="50"/>
      <c r="O99" s="37">
        <v>753</v>
      </c>
      <c r="P99" s="50"/>
    </row>
    <row r="100" spans="1:16" ht="19.5" customHeight="1" x14ac:dyDescent="0.3">
      <c r="A100" s="24">
        <v>79</v>
      </c>
      <c r="B100" s="23" t="s">
        <v>166</v>
      </c>
      <c r="C100" s="16" t="s">
        <v>168</v>
      </c>
      <c r="D100" s="19" t="s">
        <v>945</v>
      </c>
      <c r="E100" s="16" t="s">
        <v>253</v>
      </c>
      <c r="F100" s="16" t="s">
        <v>278</v>
      </c>
      <c r="G100" s="16" t="s">
        <v>332</v>
      </c>
      <c r="H100" s="16"/>
      <c r="I100" s="16" t="s">
        <v>102</v>
      </c>
      <c r="J100" s="16" t="s">
        <v>108</v>
      </c>
      <c r="K100" s="16"/>
      <c r="L100" s="21">
        <v>277</v>
      </c>
      <c r="M100" s="31" t="s">
        <v>147</v>
      </c>
      <c r="N100" s="37">
        <v>43766</v>
      </c>
      <c r="O100" s="37">
        <v>251</v>
      </c>
      <c r="P100" s="37">
        <f>N100+O100</f>
        <v>44017</v>
      </c>
    </row>
    <row r="101" spans="1:16" x14ac:dyDescent="0.3">
      <c r="A101" s="70">
        <v>80</v>
      </c>
      <c r="B101" s="67" t="s">
        <v>166</v>
      </c>
      <c r="C101" s="55" t="s">
        <v>168</v>
      </c>
      <c r="D101" s="64" t="s">
        <v>243</v>
      </c>
      <c r="E101" s="55" t="s">
        <v>253</v>
      </c>
      <c r="F101" s="55" t="s">
        <v>275</v>
      </c>
      <c r="G101" s="55" t="s">
        <v>333</v>
      </c>
      <c r="H101" s="55" t="s">
        <v>333</v>
      </c>
      <c r="I101" s="55" t="s">
        <v>102</v>
      </c>
      <c r="J101" s="55" t="s">
        <v>108</v>
      </c>
      <c r="K101" s="55" t="s">
        <v>438</v>
      </c>
      <c r="L101" s="52">
        <v>901</v>
      </c>
      <c r="M101" s="31" t="s">
        <v>964</v>
      </c>
      <c r="N101" s="48">
        <v>142358</v>
      </c>
      <c r="O101" s="37">
        <v>521712</v>
      </c>
      <c r="P101" s="48">
        <f>N101+O101+O102+O103</f>
        <v>758781</v>
      </c>
    </row>
    <row r="102" spans="1:16" x14ac:dyDescent="0.3">
      <c r="A102" s="70"/>
      <c r="B102" s="69"/>
      <c r="C102" s="56"/>
      <c r="D102" s="66"/>
      <c r="E102" s="56"/>
      <c r="F102" s="56"/>
      <c r="G102" s="56"/>
      <c r="H102" s="56"/>
      <c r="I102" s="56"/>
      <c r="J102" s="56"/>
      <c r="K102" s="56"/>
      <c r="L102" s="53"/>
      <c r="M102" s="31" t="s">
        <v>502</v>
      </c>
      <c r="N102" s="49"/>
      <c r="O102" s="37">
        <v>3617</v>
      </c>
      <c r="P102" s="49"/>
    </row>
    <row r="103" spans="1:16" x14ac:dyDescent="0.3">
      <c r="A103" s="70"/>
      <c r="B103" s="68"/>
      <c r="C103" s="57"/>
      <c r="D103" s="65"/>
      <c r="E103" s="57"/>
      <c r="F103" s="57"/>
      <c r="G103" s="57"/>
      <c r="H103" s="57"/>
      <c r="I103" s="57"/>
      <c r="J103" s="57"/>
      <c r="K103" s="57"/>
      <c r="L103" s="54"/>
      <c r="M103" s="31" t="s">
        <v>965</v>
      </c>
      <c r="N103" s="50"/>
      <c r="O103" s="37">
        <v>91094</v>
      </c>
      <c r="P103" s="50"/>
    </row>
    <row r="104" spans="1:16" ht="23.25" customHeight="1" x14ac:dyDescent="0.3">
      <c r="A104" s="24">
        <v>81</v>
      </c>
      <c r="B104" s="23" t="s">
        <v>166</v>
      </c>
      <c r="C104" s="16" t="s">
        <v>168</v>
      </c>
      <c r="D104" s="19" t="s">
        <v>189</v>
      </c>
      <c r="E104" s="16" t="s">
        <v>253</v>
      </c>
      <c r="F104" s="16" t="s">
        <v>275</v>
      </c>
      <c r="G104" s="16"/>
      <c r="H104" s="16"/>
      <c r="I104" s="16" t="s">
        <v>102</v>
      </c>
      <c r="J104" s="16" t="s">
        <v>108</v>
      </c>
      <c r="K104" s="16"/>
      <c r="L104" s="21">
        <v>604</v>
      </c>
      <c r="M104" s="31" t="s">
        <v>503</v>
      </c>
      <c r="N104" s="37">
        <v>95432</v>
      </c>
      <c r="O104" s="37">
        <v>7120</v>
      </c>
      <c r="P104" s="37">
        <f>N104+O104</f>
        <v>102552</v>
      </c>
    </row>
    <row r="105" spans="1:16" ht="29.25" customHeight="1" x14ac:dyDescent="0.3">
      <c r="A105" s="70">
        <v>82</v>
      </c>
      <c r="B105" s="67" t="s">
        <v>166</v>
      </c>
      <c r="C105" s="55" t="s">
        <v>168</v>
      </c>
      <c r="D105" s="64" t="s">
        <v>190</v>
      </c>
      <c r="E105" s="55" t="s">
        <v>253</v>
      </c>
      <c r="F105" s="55" t="s">
        <v>275</v>
      </c>
      <c r="G105" s="55" t="s">
        <v>334</v>
      </c>
      <c r="H105" s="55" t="s">
        <v>392</v>
      </c>
      <c r="I105" s="55" t="s">
        <v>104</v>
      </c>
      <c r="J105" s="55" t="s">
        <v>108</v>
      </c>
      <c r="K105" s="55" t="s">
        <v>439</v>
      </c>
      <c r="L105" s="52">
        <v>400</v>
      </c>
      <c r="M105" s="31" t="s">
        <v>966</v>
      </c>
      <c r="N105" s="48">
        <v>63200</v>
      </c>
      <c r="O105" s="37">
        <v>234770</v>
      </c>
      <c r="P105" s="48">
        <f>N105+O105+O106</f>
        <v>301778</v>
      </c>
    </row>
    <row r="106" spans="1:16" ht="25.5" customHeight="1" x14ac:dyDescent="0.3">
      <c r="A106" s="70"/>
      <c r="B106" s="68"/>
      <c r="C106" s="57"/>
      <c r="D106" s="65"/>
      <c r="E106" s="57"/>
      <c r="F106" s="57"/>
      <c r="G106" s="57"/>
      <c r="H106" s="57"/>
      <c r="I106" s="57"/>
      <c r="J106" s="57"/>
      <c r="K106" s="57"/>
      <c r="L106" s="54"/>
      <c r="M106" s="31" t="s">
        <v>504</v>
      </c>
      <c r="N106" s="50"/>
      <c r="O106" s="37">
        <v>3808</v>
      </c>
      <c r="P106" s="50"/>
    </row>
    <row r="107" spans="1:16" ht="21.75" customHeight="1" x14ac:dyDescent="0.3">
      <c r="A107" s="24">
        <v>83</v>
      </c>
      <c r="B107" s="23" t="s">
        <v>166</v>
      </c>
      <c r="C107" s="16" t="s">
        <v>168</v>
      </c>
      <c r="D107" s="19" t="s">
        <v>191</v>
      </c>
      <c r="E107" s="16" t="s">
        <v>253</v>
      </c>
      <c r="F107" s="16" t="s">
        <v>275</v>
      </c>
      <c r="G107" s="16" t="s">
        <v>335</v>
      </c>
      <c r="H107" s="16" t="s">
        <v>335</v>
      </c>
      <c r="I107" s="16" t="s">
        <v>102</v>
      </c>
      <c r="J107" s="16" t="s">
        <v>108</v>
      </c>
      <c r="K107" s="16" t="s">
        <v>440</v>
      </c>
      <c r="L107" s="21">
        <v>119</v>
      </c>
      <c r="M107" s="31" t="s">
        <v>505</v>
      </c>
      <c r="N107" s="37">
        <v>18802</v>
      </c>
      <c r="O107" s="37">
        <v>2034</v>
      </c>
      <c r="P107" s="37">
        <f>N107+O107</f>
        <v>20836</v>
      </c>
    </row>
    <row r="108" spans="1:16" ht="20.25" customHeight="1" x14ac:dyDescent="0.3">
      <c r="A108" s="24">
        <v>84</v>
      </c>
      <c r="B108" s="23" t="s">
        <v>166</v>
      </c>
      <c r="C108" s="16" t="s">
        <v>168</v>
      </c>
      <c r="D108" s="19" t="s">
        <v>37</v>
      </c>
      <c r="E108" s="16" t="s">
        <v>253</v>
      </c>
      <c r="F108" s="16" t="s">
        <v>275</v>
      </c>
      <c r="G108" s="16" t="s">
        <v>336</v>
      </c>
      <c r="H108" s="16" t="s">
        <v>336</v>
      </c>
      <c r="I108" s="16" t="s">
        <v>102</v>
      </c>
      <c r="J108" s="16" t="s">
        <v>108</v>
      </c>
      <c r="K108" s="16" t="s">
        <v>441</v>
      </c>
      <c r="L108" s="21">
        <v>541</v>
      </c>
      <c r="M108" s="31" t="s">
        <v>967</v>
      </c>
      <c r="N108" s="37">
        <v>85478</v>
      </c>
      <c r="O108" s="37">
        <v>440134</v>
      </c>
      <c r="P108" s="37">
        <f t="shared" ref="P108:P110" si="7">N108+O108</f>
        <v>525612</v>
      </c>
    </row>
    <row r="109" spans="1:16" ht="23.25" customHeight="1" x14ac:dyDescent="0.3">
      <c r="A109" s="24">
        <v>85</v>
      </c>
      <c r="B109" s="23" t="s">
        <v>166</v>
      </c>
      <c r="C109" s="16" t="s">
        <v>168</v>
      </c>
      <c r="D109" s="19" t="s">
        <v>192</v>
      </c>
      <c r="E109" s="16" t="s">
        <v>253</v>
      </c>
      <c r="F109" s="16" t="s">
        <v>275</v>
      </c>
      <c r="G109" s="16" t="s">
        <v>337</v>
      </c>
      <c r="H109" s="16" t="s">
        <v>393</v>
      </c>
      <c r="I109" s="16" t="s">
        <v>102</v>
      </c>
      <c r="J109" s="16" t="s">
        <v>108</v>
      </c>
      <c r="K109" s="16" t="s">
        <v>442</v>
      </c>
      <c r="L109" s="21">
        <v>65</v>
      </c>
      <c r="M109" s="31" t="s">
        <v>506</v>
      </c>
      <c r="N109" s="37">
        <v>10270</v>
      </c>
      <c r="O109" s="37">
        <v>4593</v>
      </c>
      <c r="P109" s="37">
        <f t="shared" si="7"/>
        <v>14863</v>
      </c>
    </row>
    <row r="110" spans="1:16" ht="24" customHeight="1" x14ac:dyDescent="0.3">
      <c r="A110" s="24">
        <v>86</v>
      </c>
      <c r="B110" s="23" t="s">
        <v>166</v>
      </c>
      <c r="C110" s="16" t="s">
        <v>168</v>
      </c>
      <c r="D110" s="19" t="s">
        <v>193</v>
      </c>
      <c r="E110" s="16" t="s">
        <v>253</v>
      </c>
      <c r="F110" s="16" t="s">
        <v>275</v>
      </c>
      <c r="G110" s="16" t="s">
        <v>338</v>
      </c>
      <c r="H110" s="16" t="s">
        <v>394</v>
      </c>
      <c r="I110" s="16" t="s">
        <v>102</v>
      </c>
      <c r="J110" s="16" t="s">
        <v>108</v>
      </c>
      <c r="K110" s="16" t="s">
        <v>443</v>
      </c>
      <c r="L110" s="21">
        <v>19</v>
      </c>
      <c r="M110" s="31" t="s">
        <v>143</v>
      </c>
      <c r="N110" s="37">
        <v>3002</v>
      </c>
      <c r="O110" s="37">
        <v>6845</v>
      </c>
      <c r="P110" s="37">
        <f t="shared" si="7"/>
        <v>9847</v>
      </c>
    </row>
    <row r="111" spans="1:16" x14ac:dyDescent="0.3">
      <c r="A111" s="70">
        <v>87</v>
      </c>
      <c r="B111" s="67" t="s">
        <v>166</v>
      </c>
      <c r="C111" s="55" t="s">
        <v>168</v>
      </c>
      <c r="D111" s="64" t="s">
        <v>194</v>
      </c>
      <c r="E111" s="55" t="s">
        <v>253</v>
      </c>
      <c r="F111" s="55" t="s">
        <v>275</v>
      </c>
      <c r="G111" s="55" t="s">
        <v>339</v>
      </c>
      <c r="H111" s="55" t="s">
        <v>395</v>
      </c>
      <c r="I111" s="55" t="s">
        <v>103</v>
      </c>
      <c r="J111" s="55" t="s">
        <v>109</v>
      </c>
      <c r="K111" s="55" t="s">
        <v>444</v>
      </c>
      <c r="L111" s="52">
        <v>5</v>
      </c>
      <c r="M111" s="31" t="s">
        <v>968</v>
      </c>
      <c r="N111" s="48">
        <v>105</v>
      </c>
      <c r="O111" s="37">
        <v>200186</v>
      </c>
      <c r="P111" s="48">
        <f>N111+O111+O112</f>
        <v>201809</v>
      </c>
    </row>
    <row r="112" spans="1:16" x14ac:dyDescent="0.3">
      <c r="A112" s="70"/>
      <c r="B112" s="68"/>
      <c r="C112" s="57"/>
      <c r="D112" s="65"/>
      <c r="E112" s="57"/>
      <c r="F112" s="57"/>
      <c r="G112" s="57"/>
      <c r="H112" s="57"/>
      <c r="I112" s="57"/>
      <c r="J112" s="57"/>
      <c r="K112" s="57"/>
      <c r="L112" s="54"/>
      <c r="M112" s="31" t="s">
        <v>495</v>
      </c>
      <c r="N112" s="50"/>
      <c r="O112" s="37">
        <v>1518</v>
      </c>
      <c r="P112" s="50"/>
    </row>
    <row r="113" spans="1:16" ht="21" customHeight="1" x14ac:dyDescent="0.3">
      <c r="A113" s="24">
        <v>88</v>
      </c>
      <c r="B113" s="23" t="s">
        <v>166</v>
      </c>
      <c r="C113" s="16" t="s">
        <v>168</v>
      </c>
      <c r="D113" s="19" t="s">
        <v>195</v>
      </c>
      <c r="E113" s="16" t="s">
        <v>253</v>
      </c>
      <c r="F113" s="16" t="s">
        <v>275</v>
      </c>
      <c r="G113" s="16" t="s">
        <v>340</v>
      </c>
      <c r="H113" s="16" t="s">
        <v>396</v>
      </c>
      <c r="I113" s="16" t="s">
        <v>103</v>
      </c>
      <c r="J113" s="16" t="s">
        <v>108</v>
      </c>
      <c r="K113" s="16" t="s">
        <v>445</v>
      </c>
      <c r="L113" s="21">
        <v>2</v>
      </c>
      <c r="M113" s="31" t="s">
        <v>495</v>
      </c>
      <c r="N113" s="37">
        <v>372</v>
      </c>
      <c r="O113" s="37">
        <v>6845</v>
      </c>
      <c r="P113" s="37">
        <f t="shared" ref="P113:P137" si="8">N113+O113</f>
        <v>7217</v>
      </c>
    </row>
    <row r="114" spans="1:16" ht="27" customHeight="1" x14ac:dyDescent="0.3">
      <c r="A114" s="24">
        <v>89</v>
      </c>
      <c r="B114" s="23" t="s">
        <v>166</v>
      </c>
      <c r="C114" s="16" t="s">
        <v>168</v>
      </c>
      <c r="D114" s="19" t="s">
        <v>196</v>
      </c>
      <c r="E114" s="16" t="s">
        <v>254</v>
      </c>
      <c r="F114" s="16" t="s">
        <v>279</v>
      </c>
      <c r="G114" s="16"/>
      <c r="H114" s="16"/>
      <c r="I114" s="16" t="s">
        <v>103</v>
      </c>
      <c r="J114" s="16" t="s">
        <v>108</v>
      </c>
      <c r="K114" s="16" t="s">
        <v>446</v>
      </c>
      <c r="L114" s="21">
        <v>239</v>
      </c>
      <c r="M114" s="31" t="s">
        <v>507</v>
      </c>
      <c r="N114" s="37">
        <v>44454</v>
      </c>
      <c r="O114" s="37">
        <v>10896</v>
      </c>
      <c r="P114" s="37">
        <f t="shared" si="8"/>
        <v>55350</v>
      </c>
    </row>
    <row r="115" spans="1:16" ht="100.5" customHeight="1" x14ac:dyDescent="0.3">
      <c r="A115" s="24">
        <v>90</v>
      </c>
      <c r="B115" s="23" t="s">
        <v>166</v>
      </c>
      <c r="C115" s="16" t="s">
        <v>168</v>
      </c>
      <c r="D115" s="19" t="s">
        <v>197</v>
      </c>
      <c r="E115" s="16" t="s">
        <v>254</v>
      </c>
      <c r="F115" s="16" t="s">
        <v>280</v>
      </c>
      <c r="G115" s="16" t="s">
        <v>341</v>
      </c>
      <c r="H115" s="16" t="s">
        <v>341</v>
      </c>
      <c r="I115" s="16" t="s">
        <v>102</v>
      </c>
      <c r="J115" s="16" t="s">
        <v>108</v>
      </c>
      <c r="K115" s="16" t="s">
        <v>447</v>
      </c>
      <c r="L115" s="21">
        <v>1698</v>
      </c>
      <c r="M115" s="31"/>
      <c r="N115" s="37">
        <v>268284</v>
      </c>
      <c r="O115" s="37"/>
      <c r="P115" s="37">
        <f t="shared" si="8"/>
        <v>268284</v>
      </c>
    </row>
    <row r="116" spans="1:16" ht="187.2" x14ac:dyDescent="0.3">
      <c r="A116" s="24">
        <v>91</v>
      </c>
      <c r="B116" s="23" t="s">
        <v>166</v>
      </c>
      <c r="C116" s="16" t="s">
        <v>168</v>
      </c>
      <c r="D116" s="19" t="s">
        <v>245</v>
      </c>
      <c r="E116" s="16" t="s">
        <v>254</v>
      </c>
      <c r="F116" s="16" t="s">
        <v>279</v>
      </c>
      <c r="G116" s="16" t="s">
        <v>342</v>
      </c>
      <c r="H116" s="16" t="s">
        <v>397</v>
      </c>
      <c r="I116" s="16" t="s">
        <v>102</v>
      </c>
      <c r="J116" s="16" t="s">
        <v>108</v>
      </c>
      <c r="K116" s="16" t="s">
        <v>448</v>
      </c>
      <c r="L116" s="21">
        <v>115</v>
      </c>
      <c r="M116" s="31"/>
      <c r="N116" s="37">
        <v>18170</v>
      </c>
      <c r="O116" s="37"/>
      <c r="P116" s="37">
        <f t="shared" si="8"/>
        <v>18170</v>
      </c>
    </row>
    <row r="117" spans="1:16" ht="21" customHeight="1" x14ac:dyDescent="0.3">
      <c r="A117" s="24">
        <v>92</v>
      </c>
      <c r="B117" s="23" t="s">
        <v>166</v>
      </c>
      <c r="C117" s="16" t="s">
        <v>168</v>
      </c>
      <c r="D117" s="19" t="s">
        <v>198</v>
      </c>
      <c r="E117" s="16" t="s">
        <v>254</v>
      </c>
      <c r="F117" s="16" t="s">
        <v>281</v>
      </c>
      <c r="G117" s="16" t="s">
        <v>343</v>
      </c>
      <c r="H117" s="16" t="s">
        <v>343</v>
      </c>
      <c r="I117" s="16" t="s">
        <v>103</v>
      </c>
      <c r="J117" s="16" t="s">
        <v>108</v>
      </c>
      <c r="K117" s="16" t="s">
        <v>449</v>
      </c>
      <c r="L117" s="21">
        <v>149</v>
      </c>
      <c r="M117" s="31" t="s">
        <v>146</v>
      </c>
      <c r="N117" s="37">
        <v>27714</v>
      </c>
      <c r="O117" s="37">
        <v>3996</v>
      </c>
      <c r="P117" s="37">
        <f t="shared" si="8"/>
        <v>31710</v>
      </c>
    </row>
    <row r="118" spans="1:16" ht="22.5" customHeight="1" x14ac:dyDescent="0.3">
      <c r="A118" s="24">
        <v>93</v>
      </c>
      <c r="B118" s="23" t="s">
        <v>166</v>
      </c>
      <c r="C118" s="16" t="s">
        <v>168</v>
      </c>
      <c r="D118" s="19" t="s">
        <v>199</v>
      </c>
      <c r="E118" s="16" t="s">
        <v>254</v>
      </c>
      <c r="F118" s="16" t="s">
        <v>282</v>
      </c>
      <c r="G118" s="16" t="s">
        <v>344</v>
      </c>
      <c r="H118" s="16" t="s">
        <v>344</v>
      </c>
      <c r="I118" s="16" t="s">
        <v>102</v>
      </c>
      <c r="J118" s="16" t="s">
        <v>108</v>
      </c>
      <c r="K118" s="16" t="s">
        <v>332</v>
      </c>
      <c r="L118" s="21">
        <v>64</v>
      </c>
      <c r="M118" s="31" t="s">
        <v>508</v>
      </c>
      <c r="N118" s="37">
        <v>10112</v>
      </c>
      <c r="O118" s="37">
        <v>11191</v>
      </c>
      <c r="P118" s="37">
        <f t="shared" si="8"/>
        <v>21303</v>
      </c>
    </row>
    <row r="119" spans="1:16" ht="21.75" customHeight="1" x14ac:dyDescent="0.3">
      <c r="A119" s="24">
        <v>94</v>
      </c>
      <c r="B119" s="23" t="s">
        <v>166</v>
      </c>
      <c r="C119" s="16" t="s">
        <v>168</v>
      </c>
      <c r="D119" s="19" t="s">
        <v>200</v>
      </c>
      <c r="E119" s="16" t="s">
        <v>254</v>
      </c>
      <c r="F119" s="16" t="s">
        <v>279</v>
      </c>
      <c r="G119" s="16" t="s">
        <v>345</v>
      </c>
      <c r="H119" s="16"/>
      <c r="I119" s="16" t="s">
        <v>102</v>
      </c>
      <c r="J119" s="16" t="s">
        <v>108</v>
      </c>
      <c r="K119" s="16" t="s">
        <v>450</v>
      </c>
      <c r="L119" s="21">
        <v>24</v>
      </c>
      <c r="M119" s="31" t="s">
        <v>509</v>
      </c>
      <c r="N119" s="37">
        <v>3792</v>
      </c>
      <c r="O119" s="37">
        <v>10466</v>
      </c>
      <c r="P119" s="37">
        <f t="shared" si="8"/>
        <v>14258</v>
      </c>
    </row>
    <row r="120" spans="1:16" ht="21" customHeight="1" x14ac:dyDescent="0.3">
      <c r="A120" s="24">
        <v>95</v>
      </c>
      <c r="B120" s="23" t="s">
        <v>166</v>
      </c>
      <c r="C120" s="16" t="s">
        <v>168</v>
      </c>
      <c r="D120" s="19" t="s">
        <v>201</v>
      </c>
      <c r="E120" s="16" t="s">
        <v>254</v>
      </c>
      <c r="F120" s="16" t="s">
        <v>279</v>
      </c>
      <c r="G120" s="16"/>
      <c r="H120" s="16"/>
      <c r="I120" s="16" t="s">
        <v>102</v>
      </c>
      <c r="J120" s="16" t="s">
        <v>108</v>
      </c>
      <c r="K120" s="16"/>
      <c r="L120" s="21">
        <v>1</v>
      </c>
      <c r="M120" s="31"/>
      <c r="N120" s="37">
        <v>158</v>
      </c>
      <c r="O120" s="37"/>
      <c r="P120" s="37">
        <f t="shared" si="8"/>
        <v>158</v>
      </c>
    </row>
    <row r="121" spans="1:16" ht="20.25" customHeight="1" x14ac:dyDescent="0.3">
      <c r="A121" s="24">
        <v>96</v>
      </c>
      <c r="B121" s="23" t="s">
        <v>166</v>
      </c>
      <c r="C121" s="16" t="s">
        <v>168</v>
      </c>
      <c r="D121" s="19" t="s">
        <v>201</v>
      </c>
      <c r="E121" s="16" t="s">
        <v>254</v>
      </c>
      <c r="F121" s="16" t="s">
        <v>279</v>
      </c>
      <c r="G121" s="16"/>
      <c r="H121" s="16"/>
      <c r="I121" s="16" t="s">
        <v>102</v>
      </c>
      <c r="J121" s="16" t="s">
        <v>108</v>
      </c>
      <c r="K121" s="16"/>
      <c r="L121" s="21">
        <v>21</v>
      </c>
      <c r="M121" s="31"/>
      <c r="N121" s="37">
        <v>3318</v>
      </c>
      <c r="O121" s="37"/>
      <c r="P121" s="37">
        <f t="shared" si="8"/>
        <v>3318</v>
      </c>
    </row>
    <row r="122" spans="1:16" ht="62.4" x14ac:dyDescent="0.3">
      <c r="A122" s="24">
        <v>97</v>
      </c>
      <c r="B122" s="23" t="s">
        <v>166</v>
      </c>
      <c r="C122" s="16" t="s">
        <v>168</v>
      </c>
      <c r="D122" s="19" t="s">
        <v>202</v>
      </c>
      <c r="E122" s="16" t="s">
        <v>254</v>
      </c>
      <c r="F122" s="16" t="s">
        <v>279</v>
      </c>
      <c r="G122" s="16" t="s">
        <v>346</v>
      </c>
      <c r="H122" s="16" t="s">
        <v>398</v>
      </c>
      <c r="I122" s="16" t="s">
        <v>102</v>
      </c>
      <c r="J122" s="16" t="s">
        <v>108</v>
      </c>
      <c r="K122" s="16" t="s">
        <v>451</v>
      </c>
      <c r="L122" s="21">
        <v>29</v>
      </c>
      <c r="M122" s="31"/>
      <c r="N122" s="37">
        <v>4582</v>
      </c>
      <c r="O122" s="37"/>
      <c r="P122" s="37">
        <f t="shared" si="8"/>
        <v>4582</v>
      </c>
    </row>
    <row r="123" spans="1:16" ht="66.75" customHeight="1" x14ac:dyDescent="0.3">
      <c r="A123" s="24">
        <v>98</v>
      </c>
      <c r="B123" s="23" t="s">
        <v>166</v>
      </c>
      <c r="C123" s="16" t="s">
        <v>168</v>
      </c>
      <c r="D123" s="19" t="s">
        <v>203</v>
      </c>
      <c r="E123" s="16" t="s">
        <v>254</v>
      </c>
      <c r="F123" s="16" t="s">
        <v>283</v>
      </c>
      <c r="G123" s="16" t="s">
        <v>347</v>
      </c>
      <c r="H123" s="16" t="s">
        <v>347</v>
      </c>
      <c r="I123" s="16" t="s">
        <v>102</v>
      </c>
      <c r="J123" s="16" t="s">
        <v>109</v>
      </c>
      <c r="K123" s="16" t="s">
        <v>452</v>
      </c>
      <c r="L123" s="21">
        <v>19</v>
      </c>
      <c r="M123" s="31"/>
      <c r="N123" s="37">
        <v>399</v>
      </c>
      <c r="O123" s="37"/>
      <c r="P123" s="37">
        <f t="shared" si="8"/>
        <v>399</v>
      </c>
    </row>
    <row r="124" spans="1:16" ht="46.8" x14ac:dyDescent="0.3">
      <c r="A124" s="24">
        <v>99</v>
      </c>
      <c r="B124" s="23" t="s">
        <v>166</v>
      </c>
      <c r="C124" s="16" t="s">
        <v>168</v>
      </c>
      <c r="D124" s="19" t="s">
        <v>204</v>
      </c>
      <c r="E124" s="16" t="s">
        <v>254</v>
      </c>
      <c r="F124" s="16" t="s">
        <v>305</v>
      </c>
      <c r="G124" s="16" t="s">
        <v>348</v>
      </c>
      <c r="H124" s="16" t="s">
        <v>348</v>
      </c>
      <c r="I124" s="16" t="s">
        <v>102</v>
      </c>
      <c r="J124" s="16" t="s">
        <v>107</v>
      </c>
      <c r="K124" s="16" t="s">
        <v>453</v>
      </c>
      <c r="L124" s="21">
        <v>101</v>
      </c>
      <c r="M124" s="31"/>
      <c r="N124" s="37">
        <v>2121</v>
      </c>
      <c r="O124" s="37"/>
      <c r="P124" s="37">
        <f t="shared" si="8"/>
        <v>2121</v>
      </c>
    </row>
    <row r="125" spans="1:16" ht="18.75" customHeight="1" x14ac:dyDescent="0.3">
      <c r="A125" s="24">
        <v>100</v>
      </c>
      <c r="B125" s="23" t="s">
        <v>166</v>
      </c>
      <c r="C125" s="16" t="s">
        <v>168</v>
      </c>
      <c r="D125" s="19" t="s">
        <v>205</v>
      </c>
      <c r="E125" s="16" t="s">
        <v>254</v>
      </c>
      <c r="F125" s="16" t="s">
        <v>279</v>
      </c>
      <c r="G125" s="16" t="s">
        <v>349</v>
      </c>
      <c r="H125" s="16" t="s">
        <v>399</v>
      </c>
      <c r="I125" s="16" t="s">
        <v>102</v>
      </c>
      <c r="J125" s="16" t="s">
        <v>107</v>
      </c>
      <c r="K125" s="16" t="s">
        <v>454</v>
      </c>
      <c r="L125" s="21">
        <v>119</v>
      </c>
      <c r="M125" s="31"/>
      <c r="N125" s="37">
        <v>2499</v>
      </c>
      <c r="O125" s="37"/>
      <c r="P125" s="37">
        <f t="shared" si="8"/>
        <v>2499</v>
      </c>
    </row>
    <row r="126" spans="1:16" ht="31.2" x14ac:dyDescent="0.3">
      <c r="A126" s="24">
        <v>101</v>
      </c>
      <c r="B126" s="23" t="s">
        <v>166</v>
      </c>
      <c r="C126" s="16" t="s">
        <v>168</v>
      </c>
      <c r="D126" s="19" t="s">
        <v>206</v>
      </c>
      <c r="E126" s="16" t="s">
        <v>254</v>
      </c>
      <c r="F126" s="16" t="s">
        <v>284</v>
      </c>
      <c r="G126" s="16" t="s">
        <v>350</v>
      </c>
      <c r="H126" s="16" t="s">
        <v>350</v>
      </c>
      <c r="I126" s="16" t="s">
        <v>103</v>
      </c>
      <c r="J126" s="16" t="s">
        <v>108</v>
      </c>
      <c r="K126" s="16" t="s">
        <v>455</v>
      </c>
      <c r="L126" s="21">
        <v>20</v>
      </c>
      <c r="M126" s="31"/>
      <c r="N126" s="37">
        <v>3720</v>
      </c>
      <c r="O126" s="37"/>
      <c r="P126" s="37">
        <f t="shared" si="8"/>
        <v>3720</v>
      </c>
    </row>
    <row r="127" spans="1:16" ht="20.25" customHeight="1" x14ac:dyDescent="0.3">
      <c r="A127" s="24">
        <v>102</v>
      </c>
      <c r="B127" s="23" t="s">
        <v>166</v>
      </c>
      <c r="C127" s="16" t="s">
        <v>168</v>
      </c>
      <c r="D127" s="19" t="s">
        <v>207</v>
      </c>
      <c r="E127" s="16" t="s">
        <v>254</v>
      </c>
      <c r="F127" s="16" t="s">
        <v>279</v>
      </c>
      <c r="G127" s="16" t="s">
        <v>351</v>
      </c>
      <c r="H127" s="16" t="s">
        <v>400</v>
      </c>
      <c r="I127" s="16" t="s">
        <v>103</v>
      </c>
      <c r="J127" s="16" t="s">
        <v>108</v>
      </c>
      <c r="K127" s="16" t="s">
        <v>456</v>
      </c>
      <c r="L127" s="21">
        <v>37</v>
      </c>
      <c r="M127" s="31" t="s">
        <v>510</v>
      </c>
      <c r="N127" s="37">
        <v>6882</v>
      </c>
      <c r="O127" s="37">
        <v>2159</v>
      </c>
      <c r="P127" s="37">
        <f t="shared" si="8"/>
        <v>9041</v>
      </c>
    </row>
    <row r="128" spans="1:16" x14ac:dyDescent="0.3">
      <c r="A128" s="24">
        <v>103</v>
      </c>
      <c r="B128" s="23" t="s">
        <v>166</v>
      </c>
      <c r="C128" s="16" t="s">
        <v>168</v>
      </c>
      <c r="D128" s="19" t="s">
        <v>208</v>
      </c>
      <c r="E128" s="16" t="s">
        <v>254</v>
      </c>
      <c r="F128" s="16" t="s">
        <v>279</v>
      </c>
      <c r="G128" s="16" t="s">
        <v>352</v>
      </c>
      <c r="H128" s="16" t="s">
        <v>401</v>
      </c>
      <c r="I128" s="16" t="s">
        <v>102</v>
      </c>
      <c r="J128" s="16" t="s">
        <v>107</v>
      </c>
      <c r="K128" s="16" t="s">
        <v>426</v>
      </c>
      <c r="L128" s="21">
        <v>44</v>
      </c>
      <c r="M128" s="31" t="s">
        <v>511</v>
      </c>
      <c r="N128" s="37">
        <v>6952</v>
      </c>
      <c r="O128" s="37">
        <v>818</v>
      </c>
      <c r="P128" s="37">
        <f t="shared" si="8"/>
        <v>7770</v>
      </c>
    </row>
    <row r="129" spans="1:16" ht="66" customHeight="1" x14ac:dyDescent="0.3">
      <c r="A129" s="24">
        <v>104</v>
      </c>
      <c r="B129" s="23" t="s">
        <v>166</v>
      </c>
      <c r="C129" s="16" t="s">
        <v>168</v>
      </c>
      <c r="D129" s="19" t="s">
        <v>209</v>
      </c>
      <c r="E129" s="16" t="s">
        <v>254</v>
      </c>
      <c r="F129" s="16" t="s">
        <v>279</v>
      </c>
      <c r="G129" s="16" t="s">
        <v>353</v>
      </c>
      <c r="H129" s="16" t="s">
        <v>402</v>
      </c>
      <c r="I129" s="16" t="s">
        <v>102</v>
      </c>
      <c r="J129" s="16" t="s">
        <v>107</v>
      </c>
      <c r="K129" s="16" t="s">
        <v>457</v>
      </c>
      <c r="L129" s="21">
        <v>17</v>
      </c>
      <c r="M129" s="31"/>
      <c r="N129" s="37">
        <v>357</v>
      </c>
      <c r="O129" s="37"/>
      <c r="P129" s="37">
        <f t="shared" si="8"/>
        <v>357</v>
      </c>
    </row>
    <row r="130" spans="1:16" ht="23.25" customHeight="1" x14ac:dyDescent="0.3">
      <c r="A130" s="24">
        <v>105</v>
      </c>
      <c r="B130" s="23" t="s">
        <v>166</v>
      </c>
      <c r="C130" s="16" t="s">
        <v>168</v>
      </c>
      <c r="D130" s="19" t="s">
        <v>210</v>
      </c>
      <c r="E130" s="16" t="s">
        <v>254</v>
      </c>
      <c r="F130" s="16" t="s">
        <v>279</v>
      </c>
      <c r="G130" s="16" t="s">
        <v>354</v>
      </c>
      <c r="H130" s="16" t="s">
        <v>403</v>
      </c>
      <c r="I130" s="16" t="s">
        <v>102</v>
      </c>
      <c r="J130" s="16" t="s">
        <v>107</v>
      </c>
      <c r="K130" s="16" t="s">
        <v>458</v>
      </c>
      <c r="L130" s="21">
        <v>28</v>
      </c>
      <c r="M130" s="31"/>
      <c r="N130" s="37">
        <v>588</v>
      </c>
      <c r="O130" s="37"/>
      <c r="P130" s="37">
        <f t="shared" si="8"/>
        <v>588</v>
      </c>
    </row>
    <row r="131" spans="1:16" ht="46.8" x14ac:dyDescent="0.3">
      <c r="A131" s="24">
        <v>106</v>
      </c>
      <c r="B131" s="23" t="s">
        <v>166</v>
      </c>
      <c r="C131" s="16" t="s">
        <v>168</v>
      </c>
      <c r="D131" s="19" t="s">
        <v>244</v>
      </c>
      <c r="E131" s="16" t="s">
        <v>254</v>
      </c>
      <c r="F131" s="16" t="s">
        <v>285</v>
      </c>
      <c r="G131" s="16" t="s">
        <v>355</v>
      </c>
      <c r="H131" s="16" t="s">
        <v>355</v>
      </c>
      <c r="I131" s="16" t="s">
        <v>102</v>
      </c>
      <c r="J131" s="16" t="s">
        <v>107</v>
      </c>
      <c r="K131" s="16" t="s">
        <v>459</v>
      </c>
      <c r="L131" s="21">
        <v>2</v>
      </c>
      <c r="M131" s="31"/>
      <c r="N131" s="37">
        <v>42</v>
      </c>
      <c r="O131" s="37"/>
      <c r="P131" s="37">
        <f t="shared" si="8"/>
        <v>42</v>
      </c>
    </row>
    <row r="132" spans="1:16" ht="21" customHeight="1" x14ac:dyDescent="0.3">
      <c r="A132" s="24">
        <v>107</v>
      </c>
      <c r="B132" s="23" t="s">
        <v>166</v>
      </c>
      <c r="C132" s="16" t="s">
        <v>168</v>
      </c>
      <c r="D132" s="19" t="s">
        <v>211</v>
      </c>
      <c r="E132" s="16" t="s">
        <v>254</v>
      </c>
      <c r="F132" s="16" t="s">
        <v>286</v>
      </c>
      <c r="G132" s="16" t="s">
        <v>356</v>
      </c>
      <c r="H132" s="16" t="s">
        <v>356</v>
      </c>
      <c r="I132" s="16" t="s">
        <v>102</v>
      </c>
      <c r="J132" s="16" t="s">
        <v>108</v>
      </c>
      <c r="K132" s="16" t="s">
        <v>460</v>
      </c>
      <c r="L132" s="21">
        <v>4</v>
      </c>
      <c r="M132" s="31"/>
      <c r="N132" s="37">
        <v>632</v>
      </c>
      <c r="O132" s="37"/>
      <c r="P132" s="37">
        <f t="shared" si="8"/>
        <v>632</v>
      </c>
    </row>
    <row r="133" spans="1:16" ht="18.75" customHeight="1" x14ac:dyDescent="0.3">
      <c r="A133" s="24">
        <v>108</v>
      </c>
      <c r="B133" s="23" t="s">
        <v>166</v>
      </c>
      <c r="C133" s="16" t="s">
        <v>168</v>
      </c>
      <c r="D133" s="19" t="s">
        <v>212</v>
      </c>
      <c r="E133" s="16" t="s">
        <v>254</v>
      </c>
      <c r="F133" s="16" t="s">
        <v>279</v>
      </c>
      <c r="G133" s="16" t="s">
        <v>357</v>
      </c>
      <c r="H133" s="16" t="s">
        <v>404</v>
      </c>
      <c r="I133" s="16" t="s">
        <v>102</v>
      </c>
      <c r="J133" s="16" t="s">
        <v>109</v>
      </c>
      <c r="K133" s="16" t="s">
        <v>461</v>
      </c>
      <c r="L133" s="21">
        <v>11</v>
      </c>
      <c r="M133" s="31" t="s">
        <v>498</v>
      </c>
      <c r="N133" s="37">
        <v>231</v>
      </c>
      <c r="O133" s="37">
        <v>1130</v>
      </c>
      <c r="P133" s="37">
        <f t="shared" si="8"/>
        <v>1361</v>
      </c>
    </row>
    <row r="134" spans="1:16" x14ac:dyDescent="0.3">
      <c r="A134" s="24">
        <v>109</v>
      </c>
      <c r="B134" s="23" t="s">
        <v>166</v>
      </c>
      <c r="C134" s="16" t="s">
        <v>168</v>
      </c>
      <c r="D134" s="19" t="s">
        <v>213</v>
      </c>
      <c r="E134" s="16" t="s">
        <v>254</v>
      </c>
      <c r="F134" s="16" t="s">
        <v>279</v>
      </c>
      <c r="G134" s="16" t="s">
        <v>358</v>
      </c>
      <c r="H134" s="16" t="s">
        <v>405</v>
      </c>
      <c r="I134" s="16" t="s">
        <v>102</v>
      </c>
      <c r="J134" s="16" t="s">
        <v>107</v>
      </c>
      <c r="K134" s="16" t="s">
        <v>462</v>
      </c>
      <c r="L134" s="21">
        <v>28</v>
      </c>
      <c r="M134" s="31" t="s">
        <v>509</v>
      </c>
      <c r="N134" s="37">
        <v>588</v>
      </c>
      <c r="O134" s="37">
        <v>4219</v>
      </c>
      <c r="P134" s="37">
        <f t="shared" si="8"/>
        <v>4807</v>
      </c>
    </row>
    <row r="135" spans="1:16" ht="22.5" customHeight="1" x14ac:dyDescent="0.3">
      <c r="A135" s="24">
        <v>110</v>
      </c>
      <c r="B135" s="23" t="s">
        <v>166</v>
      </c>
      <c r="C135" s="16" t="s">
        <v>168</v>
      </c>
      <c r="D135" s="19" t="s">
        <v>214</v>
      </c>
      <c r="E135" s="16" t="s">
        <v>254</v>
      </c>
      <c r="F135" s="16" t="s">
        <v>279</v>
      </c>
      <c r="G135" s="16" t="s">
        <v>359</v>
      </c>
      <c r="H135" s="16" t="s">
        <v>406</v>
      </c>
      <c r="I135" s="16" t="s">
        <v>102</v>
      </c>
      <c r="J135" s="16" t="s">
        <v>109</v>
      </c>
      <c r="K135" s="16" t="s">
        <v>463</v>
      </c>
      <c r="L135" s="21">
        <v>24</v>
      </c>
      <c r="M135" s="31" t="s">
        <v>147</v>
      </c>
      <c r="N135" s="37">
        <v>504</v>
      </c>
      <c r="O135" s="37">
        <v>297</v>
      </c>
      <c r="P135" s="37">
        <f t="shared" si="8"/>
        <v>801</v>
      </c>
    </row>
    <row r="136" spans="1:16" ht="22.5" customHeight="1" x14ac:dyDescent="0.3">
      <c r="A136" s="24">
        <v>111</v>
      </c>
      <c r="B136" s="23" t="s">
        <v>166</v>
      </c>
      <c r="C136" s="16" t="s">
        <v>168</v>
      </c>
      <c r="D136" s="19" t="s">
        <v>214</v>
      </c>
      <c r="E136" s="16" t="s">
        <v>254</v>
      </c>
      <c r="F136" s="16" t="s">
        <v>287</v>
      </c>
      <c r="G136" s="16" t="s">
        <v>360</v>
      </c>
      <c r="H136" s="16" t="s">
        <v>360</v>
      </c>
      <c r="I136" s="16" t="s">
        <v>102</v>
      </c>
      <c r="J136" s="16" t="s">
        <v>108</v>
      </c>
      <c r="K136" s="16" t="s">
        <v>464</v>
      </c>
      <c r="L136" s="21">
        <v>2513</v>
      </c>
      <c r="M136" s="31" t="s">
        <v>506</v>
      </c>
      <c r="N136" s="37">
        <v>397054</v>
      </c>
      <c r="O136" s="37">
        <v>551</v>
      </c>
      <c r="P136" s="37">
        <f t="shared" si="8"/>
        <v>397605</v>
      </c>
    </row>
    <row r="137" spans="1:16" ht="31.2" x14ac:dyDescent="0.3">
      <c r="A137" s="24">
        <v>112</v>
      </c>
      <c r="B137" s="23" t="s">
        <v>166</v>
      </c>
      <c r="C137" s="16" t="s">
        <v>168</v>
      </c>
      <c r="D137" s="19" t="s">
        <v>212</v>
      </c>
      <c r="E137" s="16" t="s">
        <v>255</v>
      </c>
      <c r="F137" s="16" t="s">
        <v>288</v>
      </c>
      <c r="G137" s="16" t="s">
        <v>361</v>
      </c>
      <c r="H137" s="16" t="s">
        <v>361</v>
      </c>
      <c r="I137" s="16" t="s">
        <v>102</v>
      </c>
      <c r="J137" s="16" t="s">
        <v>108</v>
      </c>
      <c r="K137" s="16" t="s">
        <v>465</v>
      </c>
      <c r="L137" s="21">
        <v>9</v>
      </c>
      <c r="M137" s="31" t="s">
        <v>509</v>
      </c>
      <c r="N137" s="37">
        <v>1422</v>
      </c>
      <c r="O137" s="37">
        <v>9474</v>
      </c>
      <c r="P137" s="37">
        <f t="shared" si="8"/>
        <v>10896</v>
      </c>
    </row>
    <row r="138" spans="1:16" x14ac:dyDescent="0.3">
      <c r="A138" s="70">
        <v>113</v>
      </c>
      <c r="B138" s="67" t="s">
        <v>166</v>
      </c>
      <c r="C138" s="55" t="s">
        <v>168</v>
      </c>
      <c r="D138" s="64" t="s">
        <v>215</v>
      </c>
      <c r="E138" s="55" t="s">
        <v>255</v>
      </c>
      <c r="F138" s="55" t="s">
        <v>289</v>
      </c>
      <c r="G138" s="55" t="s">
        <v>362</v>
      </c>
      <c r="H138" s="55" t="s">
        <v>407</v>
      </c>
      <c r="I138" s="55" t="s">
        <v>102</v>
      </c>
      <c r="J138" s="55" t="s">
        <v>108</v>
      </c>
      <c r="K138" s="55" t="s">
        <v>466</v>
      </c>
      <c r="L138" s="52">
        <v>532</v>
      </c>
      <c r="M138" s="31" t="s">
        <v>969</v>
      </c>
      <c r="N138" s="48">
        <v>84056</v>
      </c>
      <c r="O138" s="37">
        <v>636789</v>
      </c>
      <c r="P138" s="48">
        <f>N138+O138+O139</f>
        <v>752548</v>
      </c>
    </row>
    <row r="139" spans="1:16" x14ac:dyDescent="0.3">
      <c r="A139" s="70"/>
      <c r="B139" s="68"/>
      <c r="C139" s="57"/>
      <c r="D139" s="65"/>
      <c r="E139" s="57"/>
      <c r="F139" s="57"/>
      <c r="G139" s="57"/>
      <c r="H139" s="57"/>
      <c r="I139" s="57"/>
      <c r="J139" s="57"/>
      <c r="K139" s="57"/>
      <c r="L139" s="54"/>
      <c r="M139" s="31" t="s">
        <v>512</v>
      </c>
      <c r="N139" s="50"/>
      <c r="O139" s="37">
        <v>31703</v>
      </c>
      <c r="P139" s="50"/>
    </row>
    <row r="140" spans="1:16" ht="20.25" customHeight="1" x14ac:dyDescent="0.3">
      <c r="A140" s="24">
        <v>114</v>
      </c>
      <c r="B140" s="23" t="s">
        <v>166</v>
      </c>
      <c r="C140" s="16" t="s">
        <v>168</v>
      </c>
      <c r="D140" s="19" t="s">
        <v>216</v>
      </c>
      <c r="E140" s="16" t="s">
        <v>255</v>
      </c>
      <c r="F140" s="16" t="s">
        <v>290</v>
      </c>
      <c r="G140" s="16" t="s">
        <v>363</v>
      </c>
      <c r="H140" s="16" t="s">
        <v>363</v>
      </c>
      <c r="I140" s="16" t="s">
        <v>102</v>
      </c>
      <c r="J140" s="16" t="s">
        <v>108</v>
      </c>
      <c r="K140" s="16" t="s">
        <v>467</v>
      </c>
      <c r="L140" s="21">
        <v>533</v>
      </c>
      <c r="M140" s="31"/>
      <c r="N140" s="37">
        <v>84214</v>
      </c>
      <c r="O140" s="37"/>
      <c r="P140" s="37">
        <f t="shared" ref="P140:P141" si="9">N140+O140</f>
        <v>84214</v>
      </c>
    </row>
    <row r="141" spans="1:16" ht="21.75" customHeight="1" x14ac:dyDescent="0.3">
      <c r="A141" s="6">
        <v>115</v>
      </c>
      <c r="B141" s="23" t="s">
        <v>166</v>
      </c>
      <c r="C141" s="16" t="s">
        <v>168</v>
      </c>
      <c r="D141" s="19" t="s">
        <v>214</v>
      </c>
      <c r="E141" s="16" t="s">
        <v>254</v>
      </c>
      <c r="F141" s="16" t="s">
        <v>287</v>
      </c>
      <c r="G141" s="16" t="s">
        <v>364</v>
      </c>
      <c r="H141" s="16" t="s">
        <v>408</v>
      </c>
      <c r="I141" s="16" t="s">
        <v>102</v>
      </c>
      <c r="J141" s="16" t="s">
        <v>109</v>
      </c>
      <c r="K141" s="16" t="s">
        <v>413</v>
      </c>
      <c r="L141" s="21">
        <v>2009</v>
      </c>
      <c r="M141" s="31"/>
      <c r="N141" s="37">
        <v>42189</v>
      </c>
      <c r="O141" s="37"/>
      <c r="P141" s="37">
        <f t="shared" si="9"/>
        <v>42189</v>
      </c>
    </row>
    <row r="142" spans="1:16" x14ac:dyDescent="0.3">
      <c r="A142" s="70">
        <v>116</v>
      </c>
      <c r="B142" s="67" t="s">
        <v>166</v>
      </c>
      <c r="C142" s="55" t="s">
        <v>168</v>
      </c>
      <c r="D142" s="64" t="s">
        <v>217</v>
      </c>
      <c r="E142" s="55" t="s">
        <v>256</v>
      </c>
      <c r="F142" s="55" t="s">
        <v>291</v>
      </c>
      <c r="G142" s="55" t="s">
        <v>365</v>
      </c>
      <c r="H142" s="55" t="s">
        <v>409</v>
      </c>
      <c r="I142" s="55" t="s">
        <v>103</v>
      </c>
      <c r="J142" s="55" t="s">
        <v>108</v>
      </c>
      <c r="K142" s="55" t="s">
        <v>468</v>
      </c>
      <c r="L142" s="52">
        <v>1366</v>
      </c>
      <c r="M142" s="31" t="s">
        <v>970</v>
      </c>
      <c r="N142" s="51">
        <v>211730</v>
      </c>
      <c r="O142" s="37">
        <v>8624</v>
      </c>
      <c r="P142" s="48">
        <f>N142+O142+O143+O144+O145+O146+O147+O148+O149</f>
        <v>1125857</v>
      </c>
    </row>
    <row r="143" spans="1:16" x14ac:dyDescent="0.3">
      <c r="A143" s="70"/>
      <c r="B143" s="69"/>
      <c r="C143" s="56"/>
      <c r="D143" s="66"/>
      <c r="E143" s="56"/>
      <c r="F143" s="56"/>
      <c r="G143" s="56"/>
      <c r="H143" s="56"/>
      <c r="I143" s="56"/>
      <c r="J143" s="56"/>
      <c r="K143" s="56"/>
      <c r="L143" s="53"/>
      <c r="M143" s="31" t="s">
        <v>971</v>
      </c>
      <c r="N143" s="51"/>
      <c r="O143" s="37">
        <v>63246</v>
      </c>
      <c r="P143" s="49"/>
    </row>
    <row r="144" spans="1:16" x14ac:dyDescent="0.3">
      <c r="A144" s="70"/>
      <c r="B144" s="69"/>
      <c r="C144" s="56"/>
      <c r="D144" s="66"/>
      <c r="E144" s="56"/>
      <c r="F144" s="56"/>
      <c r="G144" s="56"/>
      <c r="H144" s="56"/>
      <c r="I144" s="56"/>
      <c r="J144" s="56"/>
      <c r="K144" s="56"/>
      <c r="L144" s="53"/>
      <c r="M144" s="31" t="s">
        <v>972</v>
      </c>
      <c r="N144" s="51"/>
      <c r="O144" s="37">
        <v>9856</v>
      </c>
      <c r="P144" s="49"/>
    </row>
    <row r="145" spans="1:16" x14ac:dyDescent="0.3">
      <c r="A145" s="70"/>
      <c r="B145" s="69"/>
      <c r="C145" s="56"/>
      <c r="D145" s="66"/>
      <c r="E145" s="56"/>
      <c r="F145" s="56"/>
      <c r="G145" s="56"/>
      <c r="H145" s="56"/>
      <c r="I145" s="56"/>
      <c r="J145" s="56"/>
      <c r="K145" s="56"/>
      <c r="L145" s="53"/>
      <c r="M145" s="31" t="s">
        <v>973</v>
      </c>
      <c r="N145" s="51"/>
      <c r="O145" s="37">
        <v>5339</v>
      </c>
      <c r="P145" s="49"/>
    </row>
    <row r="146" spans="1:16" x14ac:dyDescent="0.3">
      <c r="A146" s="70"/>
      <c r="B146" s="69"/>
      <c r="C146" s="56"/>
      <c r="D146" s="66"/>
      <c r="E146" s="56"/>
      <c r="F146" s="56"/>
      <c r="G146" s="56"/>
      <c r="H146" s="56"/>
      <c r="I146" s="56"/>
      <c r="J146" s="56"/>
      <c r="K146" s="56"/>
      <c r="L146" s="53"/>
      <c r="M146" s="31" t="s">
        <v>974</v>
      </c>
      <c r="N146" s="51"/>
      <c r="O146" s="37">
        <v>22177</v>
      </c>
      <c r="P146" s="49"/>
    </row>
    <row r="147" spans="1:16" x14ac:dyDescent="0.3">
      <c r="A147" s="70"/>
      <c r="B147" s="69"/>
      <c r="C147" s="56"/>
      <c r="D147" s="66"/>
      <c r="E147" s="56"/>
      <c r="F147" s="56"/>
      <c r="G147" s="56"/>
      <c r="H147" s="56"/>
      <c r="I147" s="56"/>
      <c r="J147" s="56"/>
      <c r="K147" s="56"/>
      <c r="L147" s="53"/>
      <c r="M147" s="32" t="s">
        <v>975</v>
      </c>
      <c r="N147" s="51"/>
      <c r="O147" s="37">
        <v>786315</v>
      </c>
      <c r="P147" s="49"/>
    </row>
    <row r="148" spans="1:16" x14ac:dyDescent="0.3">
      <c r="A148" s="70"/>
      <c r="B148" s="69"/>
      <c r="C148" s="56"/>
      <c r="D148" s="66"/>
      <c r="E148" s="56"/>
      <c r="F148" s="56"/>
      <c r="G148" s="56"/>
      <c r="H148" s="56"/>
      <c r="I148" s="56"/>
      <c r="J148" s="56"/>
      <c r="K148" s="56"/>
      <c r="L148" s="53"/>
      <c r="M148" s="31" t="s">
        <v>976</v>
      </c>
      <c r="N148" s="51"/>
      <c r="O148" s="37">
        <v>2464</v>
      </c>
      <c r="P148" s="49"/>
    </row>
    <row r="149" spans="1:16" x14ac:dyDescent="0.3">
      <c r="A149" s="70"/>
      <c r="B149" s="68"/>
      <c r="C149" s="57"/>
      <c r="D149" s="65"/>
      <c r="E149" s="57"/>
      <c r="F149" s="57"/>
      <c r="G149" s="57"/>
      <c r="H149" s="57"/>
      <c r="I149" s="57"/>
      <c r="J149" s="57"/>
      <c r="K149" s="57"/>
      <c r="L149" s="54"/>
      <c r="M149" s="31" t="s">
        <v>513</v>
      </c>
      <c r="N149" s="51"/>
      <c r="O149" s="37">
        <v>16106</v>
      </c>
      <c r="P149" s="50"/>
    </row>
    <row r="150" spans="1:16" ht="20.25" customHeight="1" x14ac:dyDescent="0.3">
      <c r="A150" s="24">
        <v>117</v>
      </c>
      <c r="B150" s="45" t="s">
        <v>166</v>
      </c>
      <c r="C150" s="46" t="s">
        <v>168</v>
      </c>
      <c r="D150" s="47" t="s">
        <v>218</v>
      </c>
      <c r="E150" s="16" t="s">
        <v>256</v>
      </c>
      <c r="F150" s="16" t="s">
        <v>292</v>
      </c>
      <c r="G150" s="16" t="s">
        <v>366</v>
      </c>
      <c r="H150" s="16" t="s">
        <v>366</v>
      </c>
      <c r="I150" s="16" t="s">
        <v>103</v>
      </c>
      <c r="J150" s="16" t="s">
        <v>106</v>
      </c>
      <c r="K150" s="16" t="s">
        <v>469</v>
      </c>
      <c r="L150" s="14">
        <v>1814</v>
      </c>
      <c r="M150" s="31" t="s">
        <v>514</v>
      </c>
      <c r="N150" s="38">
        <v>281170</v>
      </c>
      <c r="O150" s="37">
        <v>5662</v>
      </c>
      <c r="P150" s="37">
        <f t="shared" ref="P150:P160" si="10">N150+O150</f>
        <v>286832</v>
      </c>
    </row>
    <row r="151" spans="1:16" ht="48.75" customHeight="1" x14ac:dyDescent="0.3">
      <c r="A151" s="24">
        <v>118</v>
      </c>
      <c r="B151" s="45" t="s">
        <v>166</v>
      </c>
      <c r="C151" s="46" t="s">
        <v>168</v>
      </c>
      <c r="D151" s="47" t="s">
        <v>219</v>
      </c>
      <c r="E151" s="16" t="s">
        <v>256</v>
      </c>
      <c r="F151" s="16" t="s">
        <v>292</v>
      </c>
      <c r="G151" s="16" t="s">
        <v>367</v>
      </c>
      <c r="H151" s="16" t="s">
        <v>367</v>
      </c>
      <c r="I151" s="16" t="s">
        <v>103</v>
      </c>
      <c r="J151" s="16" t="s">
        <v>108</v>
      </c>
      <c r="K151" s="16" t="s">
        <v>470</v>
      </c>
      <c r="L151" s="14">
        <v>107</v>
      </c>
      <c r="M151" s="32"/>
      <c r="N151" s="37">
        <v>16585</v>
      </c>
      <c r="O151" s="37"/>
      <c r="P151" s="37">
        <f t="shared" si="10"/>
        <v>16585</v>
      </c>
    </row>
    <row r="152" spans="1:16" ht="20.25" customHeight="1" x14ac:dyDescent="0.3">
      <c r="A152" s="24">
        <v>119</v>
      </c>
      <c r="B152" s="23" t="s">
        <v>166</v>
      </c>
      <c r="C152" s="16" t="s">
        <v>168</v>
      </c>
      <c r="D152" s="19" t="s">
        <v>220</v>
      </c>
      <c r="E152" s="16" t="s">
        <v>257</v>
      </c>
      <c r="F152" s="16" t="s">
        <v>293</v>
      </c>
      <c r="G152" s="16" t="s">
        <v>368</v>
      </c>
      <c r="H152" s="16" t="s">
        <v>368</v>
      </c>
      <c r="I152" s="16" t="s">
        <v>102</v>
      </c>
      <c r="J152" s="16" t="s">
        <v>106</v>
      </c>
      <c r="K152" s="16" t="s">
        <v>471</v>
      </c>
      <c r="L152" s="21">
        <v>1330</v>
      </c>
      <c r="M152" s="31"/>
      <c r="N152" s="37">
        <v>175560</v>
      </c>
      <c r="O152" s="37"/>
      <c r="P152" s="37">
        <f t="shared" si="10"/>
        <v>175560</v>
      </c>
    </row>
    <row r="153" spans="1:16" ht="21.75" customHeight="1" x14ac:dyDescent="0.3">
      <c r="A153" s="24">
        <v>120</v>
      </c>
      <c r="B153" s="23" t="s">
        <v>166</v>
      </c>
      <c r="C153" s="16" t="s">
        <v>168</v>
      </c>
      <c r="D153" s="19" t="s">
        <v>221</v>
      </c>
      <c r="E153" s="16" t="s">
        <v>257</v>
      </c>
      <c r="F153" s="16" t="s">
        <v>85</v>
      </c>
      <c r="G153" s="16" t="s">
        <v>369</v>
      </c>
      <c r="H153" s="16"/>
      <c r="I153" s="16" t="s">
        <v>102</v>
      </c>
      <c r="J153" s="16" t="s">
        <v>106</v>
      </c>
      <c r="K153" s="16"/>
      <c r="L153" s="21">
        <v>272</v>
      </c>
      <c r="M153" s="31"/>
      <c r="N153" s="37">
        <v>35904</v>
      </c>
      <c r="O153" s="37"/>
      <c r="P153" s="37">
        <f t="shared" si="10"/>
        <v>35904</v>
      </c>
    </row>
    <row r="154" spans="1:16" ht="18.75" customHeight="1" x14ac:dyDescent="0.3">
      <c r="A154" s="24">
        <v>121</v>
      </c>
      <c r="B154" s="23" t="s">
        <v>166</v>
      </c>
      <c r="C154" s="16" t="s">
        <v>168</v>
      </c>
      <c r="D154" s="19" t="s">
        <v>221</v>
      </c>
      <c r="E154" s="16" t="s">
        <v>257</v>
      </c>
      <c r="F154" s="16" t="s">
        <v>85</v>
      </c>
      <c r="G154" s="16" t="s">
        <v>370</v>
      </c>
      <c r="H154" s="16"/>
      <c r="I154" s="16" t="s">
        <v>102</v>
      </c>
      <c r="J154" s="16" t="s">
        <v>108</v>
      </c>
      <c r="K154" s="16"/>
      <c r="L154" s="21">
        <v>60</v>
      </c>
      <c r="M154" s="31"/>
      <c r="N154" s="37">
        <v>7920</v>
      </c>
      <c r="O154" s="37"/>
      <c r="P154" s="37">
        <f t="shared" si="10"/>
        <v>7920</v>
      </c>
    </row>
    <row r="155" spans="1:16" ht="18.75" customHeight="1" x14ac:dyDescent="0.3">
      <c r="A155" s="24">
        <v>122</v>
      </c>
      <c r="B155" s="23" t="s">
        <v>166</v>
      </c>
      <c r="C155" s="16" t="s">
        <v>168</v>
      </c>
      <c r="D155" s="19" t="s">
        <v>221</v>
      </c>
      <c r="E155" s="16" t="s">
        <v>257</v>
      </c>
      <c r="F155" s="16" t="s">
        <v>85</v>
      </c>
      <c r="G155" s="16" t="s">
        <v>371</v>
      </c>
      <c r="H155" s="16"/>
      <c r="I155" s="16" t="s">
        <v>102</v>
      </c>
      <c r="J155" s="16" t="s">
        <v>108</v>
      </c>
      <c r="K155" s="16"/>
      <c r="L155" s="21">
        <v>61</v>
      </c>
      <c r="M155" s="31"/>
      <c r="N155" s="37">
        <v>8052</v>
      </c>
      <c r="O155" s="37"/>
      <c r="P155" s="37">
        <f t="shared" si="10"/>
        <v>8052</v>
      </c>
    </row>
    <row r="156" spans="1:16" ht="20.25" customHeight="1" x14ac:dyDescent="0.3">
      <c r="A156" s="24">
        <v>123</v>
      </c>
      <c r="B156" s="23" t="s">
        <v>166</v>
      </c>
      <c r="C156" s="16" t="s">
        <v>168</v>
      </c>
      <c r="D156" s="19" t="s">
        <v>221</v>
      </c>
      <c r="E156" s="16" t="s">
        <v>257</v>
      </c>
      <c r="F156" s="16" t="s">
        <v>85</v>
      </c>
      <c r="G156" s="16" t="s">
        <v>372</v>
      </c>
      <c r="H156" s="16"/>
      <c r="I156" s="16" t="s">
        <v>102</v>
      </c>
      <c r="J156" s="16" t="s">
        <v>108</v>
      </c>
      <c r="K156" s="16"/>
      <c r="L156" s="21">
        <v>300</v>
      </c>
      <c r="M156" s="31"/>
      <c r="N156" s="37">
        <v>39600</v>
      </c>
      <c r="O156" s="37"/>
      <c r="P156" s="37">
        <f t="shared" si="10"/>
        <v>39600</v>
      </c>
    </row>
    <row r="157" spans="1:16" ht="78" x14ac:dyDescent="0.3">
      <c r="A157" s="24">
        <v>124</v>
      </c>
      <c r="B157" s="23" t="s">
        <v>166</v>
      </c>
      <c r="C157" s="16" t="s">
        <v>168</v>
      </c>
      <c r="D157" s="19" t="s">
        <v>237</v>
      </c>
      <c r="E157" s="16" t="s">
        <v>257</v>
      </c>
      <c r="F157" s="16" t="s">
        <v>294</v>
      </c>
      <c r="G157" s="16" t="s">
        <v>373</v>
      </c>
      <c r="H157" s="16" t="s">
        <v>373</v>
      </c>
      <c r="I157" s="16" t="s">
        <v>102</v>
      </c>
      <c r="J157" s="16" t="s">
        <v>108</v>
      </c>
      <c r="K157" s="16" t="s">
        <v>472</v>
      </c>
      <c r="L157" s="21">
        <v>651</v>
      </c>
      <c r="M157" s="31"/>
      <c r="N157" s="37">
        <v>85932</v>
      </c>
      <c r="O157" s="37"/>
      <c r="P157" s="37">
        <f t="shared" si="10"/>
        <v>85932</v>
      </c>
    </row>
    <row r="158" spans="1:16" ht="109.2" x14ac:dyDescent="0.3">
      <c r="A158" s="24">
        <v>125</v>
      </c>
      <c r="B158" s="23" t="s">
        <v>166</v>
      </c>
      <c r="C158" s="16" t="s">
        <v>168</v>
      </c>
      <c r="D158" s="19" t="s">
        <v>222</v>
      </c>
      <c r="E158" s="16" t="s">
        <v>257</v>
      </c>
      <c r="F158" s="16" t="s">
        <v>295</v>
      </c>
      <c r="G158" s="16" t="s">
        <v>374</v>
      </c>
      <c r="H158" s="16" t="s">
        <v>374</v>
      </c>
      <c r="I158" s="16" t="s">
        <v>102</v>
      </c>
      <c r="J158" s="16" t="s">
        <v>108</v>
      </c>
      <c r="K158" s="16" t="s">
        <v>473</v>
      </c>
      <c r="L158" s="21">
        <v>140</v>
      </c>
      <c r="M158" s="31"/>
      <c r="N158" s="37">
        <v>18480</v>
      </c>
      <c r="O158" s="37"/>
      <c r="P158" s="37">
        <f t="shared" si="10"/>
        <v>18480</v>
      </c>
    </row>
    <row r="159" spans="1:16" ht="93.6" x14ac:dyDescent="0.3">
      <c r="A159" s="24">
        <v>126</v>
      </c>
      <c r="B159" s="23" t="s">
        <v>166</v>
      </c>
      <c r="C159" s="16" t="s">
        <v>168</v>
      </c>
      <c r="D159" s="19" t="s">
        <v>237</v>
      </c>
      <c r="E159" s="16" t="s">
        <v>257</v>
      </c>
      <c r="F159" s="16" t="s">
        <v>296</v>
      </c>
      <c r="G159" s="16" t="s">
        <v>375</v>
      </c>
      <c r="H159" s="16" t="s">
        <v>375</v>
      </c>
      <c r="I159" s="16" t="s">
        <v>102</v>
      </c>
      <c r="J159" s="16" t="s">
        <v>108</v>
      </c>
      <c r="K159" s="16" t="s">
        <v>474</v>
      </c>
      <c r="L159" s="21">
        <v>2</v>
      </c>
      <c r="M159" s="31"/>
      <c r="N159" s="37">
        <v>264</v>
      </c>
      <c r="O159" s="37"/>
      <c r="P159" s="37">
        <f t="shared" si="10"/>
        <v>264</v>
      </c>
    </row>
    <row r="160" spans="1:16" ht="62.4" x14ac:dyDescent="0.3">
      <c r="A160" s="24">
        <v>127</v>
      </c>
      <c r="B160" s="23" t="s">
        <v>166</v>
      </c>
      <c r="C160" s="16" t="s">
        <v>168</v>
      </c>
      <c r="D160" s="19" t="s">
        <v>223</v>
      </c>
      <c r="E160" s="16" t="s">
        <v>257</v>
      </c>
      <c r="F160" s="16" t="s">
        <v>295</v>
      </c>
      <c r="G160" s="16" t="s">
        <v>376</v>
      </c>
      <c r="H160" s="16" t="s">
        <v>410</v>
      </c>
      <c r="I160" s="16" t="s">
        <v>102</v>
      </c>
      <c r="J160" s="16" t="s">
        <v>108</v>
      </c>
      <c r="K160" s="16" t="s">
        <v>475</v>
      </c>
      <c r="L160" s="21">
        <v>430</v>
      </c>
      <c r="M160" s="31"/>
      <c r="N160" s="37">
        <v>56760</v>
      </c>
      <c r="O160" s="37"/>
      <c r="P160" s="37">
        <f t="shared" si="10"/>
        <v>56760</v>
      </c>
    </row>
    <row r="161" spans="1:16" x14ac:dyDescent="0.3">
      <c r="A161" s="70">
        <v>128</v>
      </c>
      <c r="B161" s="67" t="s">
        <v>166</v>
      </c>
      <c r="C161" s="55" t="s">
        <v>168</v>
      </c>
      <c r="D161" s="64" t="s">
        <v>224</v>
      </c>
      <c r="E161" s="55" t="s">
        <v>257</v>
      </c>
      <c r="F161" s="55" t="s">
        <v>85</v>
      </c>
      <c r="G161" s="55" t="s">
        <v>377</v>
      </c>
      <c r="H161" s="55" t="s">
        <v>377</v>
      </c>
      <c r="I161" s="55" t="s">
        <v>103</v>
      </c>
      <c r="J161" s="55" t="s">
        <v>108</v>
      </c>
      <c r="K161" s="55" t="s">
        <v>476</v>
      </c>
      <c r="L161" s="52">
        <v>1058</v>
      </c>
      <c r="M161" s="31" t="s">
        <v>515</v>
      </c>
      <c r="N161" s="48">
        <v>163990</v>
      </c>
      <c r="O161" s="37">
        <v>83254</v>
      </c>
      <c r="P161" s="48">
        <f>N161+O161+O162+O163</f>
        <v>359635</v>
      </c>
    </row>
    <row r="162" spans="1:16" x14ac:dyDescent="0.3">
      <c r="A162" s="70"/>
      <c r="B162" s="69"/>
      <c r="C162" s="56"/>
      <c r="D162" s="66"/>
      <c r="E162" s="56"/>
      <c r="F162" s="56"/>
      <c r="G162" s="56"/>
      <c r="H162" s="56"/>
      <c r="I162" s="56"/>
      <c r="J162" s="56"/>
      <c r="K162" s="56"/>
      <c r="L162" s="53"/>
      <c r="M162" s="31" t="s">
        <v>494</v>
      </c>
      <c r="N162" s="49"/>
      <c r="O162" s="37">
        <v>2373</v>
      </c>
      <c r="P162" s="49"/>
    </row>
    <row r="163" spans="1:16" x14ac:dyDescent="0.3">
      <c r="A163" s="70"/>
      <c r="B163" s="68"/>
      <c r="C163" s="57"/>
      <c r="D163" s="65"/>
      <c r="E163" s="57"/>
      <c r="F163" s="57"/>
      <c r="G163" s="57"/>
      <c r="H163" s="57"/>
      <c r="I163" s="57"/>
      <c r="J163" s="57"/>
      <c r="K163" s="57"/>
      <c r="L163" s="54"/>
      <c r="M163" s="31" t="s">
        <v>516</v>
      </c>
      <c r="N163" s="50"/>
      <c r="O163" s="37">
        <v>110018</v>
      </c>
      <c r="P163" s="50"/>
    </row>
    <row r="164" spans="1:16" ht="48.75" customHeight="1" x14ac:dyDescent="0.3">
      <c r="A164" s="24">
        <v>129</v>
      </c>
      <c r="B164" s="23" t="s">
        <v>166</v>
      </c>
      <c r="C164" s="16" t="s">
        <v>168</v>
      </c>
      <c r="D164" s="19" t="s">
        <v>225</v>
      </c>
      <c r="E164" s="16" t="s">
        <v>257</v>
      </c>
      <c r="F164" s="16" t="s">
        <v>85</v>
      </c>
      <c r="G164" s="16" t="s">
        <v>378</v>
      </c>
      <c r="H164" s="16"/>
      <c r="I164" s="16" t="s">
        <v>102</v>
      </c>
      <c r="J164" s="16" t="s">
        <v>108</v>
      </c>
      <c r="K164" s="16" t="s">
        <v>477</v>
      </c>
      <c r="L164" s="21">
        <v>390</v>
      </c>
      <c r="M164" s="31"/>
      <c r="N164" s="37">
        <v>51480</v>
      </c>
      <c r="O164" s="37"/>
      <c r="P164" s="37">
        <f t="shared" ref="P164:P173" si="11">N164+O164</f>
        <v>51480</v>
      </c>
    </row>
    <row r="165" spans="1:16" ht="18.75" customHeight="1" x14ac:dyDescent="0.3">
      <c r="A165" s="24">
        <v>130</v>
      </c>
      <c r="B165" s="23" t="s">
        <v>166</v>
      </c>
      <c r="C165" s="16" t="s">
        <v>168</v>
      </c>
      <c r="D165" s="19" t="s">
        <v>226</v>
      </c>
      <c r="E165" s="16" t="s">
        <v>257</v>
      </c>
      <c r="F165" s="16" t="s">
        <v>85</v>
      </c>
      <c r="G165" s="16" t="s">
        <v>379</v>
      </c>
      <c r="H165" s="16"/>
      <c r="I165" s="16" t="s">
        <v>102</v>
      </c>
      <c r="J165" s="16" t="s">
        <v>108</v>
      </c>
      <c r="K165" s="16" t="s">
        <v>478</v>
      </c>
      <c r="L165" s="21">
        <v>205</v>
      </c>
      <c r="M165" s="31"/>
      <c r="N165" s="37">
        <v>27060</v>
      </c>
      <c r="O165" s="37"/>
      <c r="P165" s="37">
        <f t="shared" si="11"/>
        <v>27060</v>
      </c>
    </row>
    <row r="166" spans="1:16" ht="22.5" customHeight="1" x14ac:dyDescent="0.3">
      <c r="A166" s="24">
        <v>131</v>
      </c>
      <c r="B166" s="23" t="s">
        <v>166</v>
      </c>
      <c r="C166" s="16" t="s">
        <v>168</v>
      </c>
      <c r="D166" s="19" t="s">
        <v>227</v>
      </c>
      <c r="E166" s="16" t="s">
        <v>257</v>
      </c>
      <c r="F166" s="16" t="s">
        <v>85</v>
      </c>
      <c r="G166" s="16" t="s">
        <v>380</v>
      </c>
      <c r="H166" s="16"/>
      <c r="I166" s="16" t="s">
        <v>102</v>
      </c>
      <c r="J166" s="16" t="s">
        <v>108</v>
      </c>
      <c r="K166" s="16" t="s">
        <v>478</v>
      </c>
      <c r="L166" s="21">
        <v>205</v>
      </c>
      <c r="M166" s="31"/>
      <c r="N166" s="37">
        <v>27060</v>
      </c>
      <c r="O166" s="37"/>
      <c r="P166" s="37">
        <f t="shared" si="11"/>
        <v>27060</v>
      </c>
    </row>
    <row r="167" spans="1:16" ht="36" customHeight="1" x14ac:dyDescent="0.3">
      <c r="A167" s="24">
        <v>132</v>
      </c>
      <c r="B167" s="23" t="s">
        <v>166</v>
      </c>
      <c r="C167" s="16" t="s">
        <v>168</v>
      </c>
      <c r="D167" s="19" t="s">
        <v>228</v>
      </c>
      <c r="E167" s="16" t="s">
        <v>257</v>
      </c>
      <c r="F167" s="16" t="s">
        <v>297</v>
      </c>
      <c r="G167" s="16" t="s">
        <v>381</v>
      </c>
      <c r="H167" s="16" t="s">
        <v>411</v>
      </c>
      <c r="I167" s="16" t="s">
        <v>102</v>
      </c>
      <c r="J167" s="16" t="s">
        <v>108</v>
      </c>
      <c r="K167" s="16" t="s">
        <v>479</v>
      </c>
      <c r="L167" s="21">
        <v>149</v>
      </c>
      <c r="M167" s="31"/>
      <c r="N167" s="37">
        <v>19668</v>
      </c>
      <c r="O167" s="37"/>
      <c r="P167" s="37">
        <f t="shared" si="11"/>
        <v>19668</v>
      </c>
    </row>
    <row r="168" spans="1:16" ht="34.5" customHeight="1" x14ac:dyDescent="0.3">
      <c r="A168" s="24">
        <v>133</v>
      </c>
      <c r="B168" s="23" t="s">
        <v>166</v>
      </c>
      <c r="C168" s="16" t="s">
        <v>168</v>
      </c>
      <c r="D168" s="19" t="s">
        <v>228</v>
      </c>
      <c r="E168" s="16" t="s">
        <v>257</v>
      </c>
      <c r="F168" s="16" t="s">
        <v>297</v>
      </c>
      <c r="G168" s="16" t="s">
        <v>382</v>
      </c>
      <c r="H168" s="16" t="s">
        <v>412</v>
      </c>
      <c r="I168" s="16" t="s">
        <v>102</v>
      </c>
      <c r="J168" s="16" t="s">
        <v>108</v>
      </c>
      <c r="K168" s="16" t="s">
        <v>480</v>
      </c>
      <c r="L168" s="21">
        <v>186</v>
      </c>
      <c r="M168" s="31"/>
      <c r="N168" s="37">
        <v>24552</v>
      </c>
      <c r="O168" s="37"/>
      <c r="P168" s="37">
        <f t="shared" si="11"/>
        <v>24552</v>
      </c>
    </row>
    <row r="169" spans="1:16" ht="84.75" customHeight="1" x14ac:dyDescent="0.3">
      <c r="A169" s="24">
        <v>134</v>
      </c>
      <c r="B169" s="23" t="s">
        <v>166</v>
      </c>
      <c r="C169" s="16" t="s">
        <v>168</v>
      </c>
      <c r="D169" s="19" t="s">
        <v>229</v>
      </c>
      <c r="E169" s="16" t="s">
        <v>257</v>
      </c>
      <c r="F169" s="16" t="s">
        <v>85</v>
      </c>
      <c r="G169" s="16" t="s">
        <v>383</v>
      </c>
      <c r="H169" s="16"/>
      <c r="I169" s="16" t="s">
        <v>102</v>
      </c>
      <c r="J169" s="16" t="s">
        <v>108</v>
      </c>
      <c r="K169" s="16" t="s">
        <v>480</v>
      </c>
      <c r="L169" s="21">
        <v>185</v>
      </c>
      <c r="M169" s="31"/>
      <c r="N169" s="37">
        <v>24420</v>
      </c>
      <c r="O169" s="37"/>
      <c r="P169" s="37">
        <f t="shared" si="11"/>
        <v>24420</v>
      </c>
    </row>
    <row r="170" spans="1:16" ht="38.25" customHeight="1" x14ac:dyDescent="0.3">
      <c r="A170" s="24">
        <v>135</v>
      </c>
      <c r="B170" s="23" t="s">
        <v>166</v>
      </c>
      <c r="C170" s="16" t="s">
        <v>168</v>
      </c>
      <c r="D170" s="19" t="s">
        <v>230</v>
      </c>
      <c r="E170" s="16" t="s">
        <v>257</v>
      </c>
      <c r="F170" s="16" t="s">
        <v>298</v>
      </c>
      <c r="G170" s="16" t="s">
        <v>384</v>
      </c>
      <c r="H170" s="16"/>
      <c r="I170" s="16" t="s">
        <v>102</v>
      </c>
      <c r="J170" s="16" t="s">
        <v>108</v>
      </c>
      <c r="K170" s="16" t="s">
        <v>481</v>
      </c>
      <c r="L170" s="21">
        <v>534</v>
      </c>
      <c r="M170" s="31"/>
      <c r="N170" s="37">
        <v>70488</v>
      </c>
      <c r="O170" s="37"/>
      <c r="P170" s="37">
        <f t="shared" si="11"/>
        <v>70488</v>
      </c>
    </row>
    <row r="171" spans="1:16" ht="21" customHeight="1" x14ac:dyDescent="0.3">
      <c r="A171" s="24">
        <v>136</v>
      </c>
      <c r="B171" s="23" t="s">
        <v>166</v>
      </c>
      <c r="C171" s="16" t="s">
        <v>168</v>
      </c>
      <c r="D171" s="19" t="s">
        <v>231</v>
      </c>
      <c r="E171" s="16" t="s">
        <v>257</v>
      </c>
      <c r="F171" s="16" t="s">
        <v>85</v>
      </c>
      <c r="G171" s="16" t="s">
        <v>385</v>
      </c>
      <c r="H171" s="16"/>
      <c r="I171" s="16" t="s">
        <v>102</v>
      </c>
      <c r="J171" s="16" t="s">
        <v>108</v>
      </c>
      <c r="K171" s="16" t="s">
        <v>482</v>
      </c>
      <c r="L171" s="21">
        <v>239</v>
      </c>
      <c r="M171" s="31"/>
      <c r="N171" s="37">
        <v>31548</v>
      </c>
      <c r="O171" s="37"/>
      <c r="P171" s="37">
        <f t="shared" si="11"/>
        <v>31548</v>
      </c>
    </row>
    <row r="172" spans="1:16" x14ac:dyDescent="0.3">
      <c r="A172" s="24">
        <v>137</v>
      </c>
      <c r="B172" s="23" t="s">
        <v>166</v>
      </c>
      <c r="C172" s="16" t="s">
        <v>168</v>
      </c>
      <c r="D172" s="19" t="s">
        <v>232</v>
      </c>
      <c r="E172" s="16" t="s">
        <v>257</v>
      </c>
      <c r="F172" s="16" t="s">
        <v>85</v>
      </c>
      <c r="G172" s="16" t="s">
        <v>386</v>
      </c>
      <c r="H172" s="16"/>
      <c r="I172" s="16" t="s">
        <v>102</v>
      </c>
      <c r="J172" s="16" t="s">
        <v>108</v>
      </c>
      <c r="K172" s="16" t="s">
        <v>483</v>
      </c>
      <c r="L172" s="21">
        <v>761</v>
      </c>
      <c r="M172" s="31"/>
      <c r="N172" s="37">
        <v>100452</v>
      </c>
      <c r="O172" s="37"/>
      <c r="P172" s="37">
        <f t="shared" si="11"/>
        <v>100452</v>
      </c>
    </row>
    <row r="173" spans="1:16" ht="22.5" customHeight="1" x14ac:dyDescent="0.3">
      <c r="A173" s="24">
        <v>138</v>
      </c>
      <c r="B173" s="23" t="s">
        <v>166</v>
      </c>
      <c r="C173" s="16" t="s">
        <v>168</v>
      </c>
      <c r="D173" s="19" t="s">
        <v>233</v>
      </c>
      <c r="E173" s="16" t="s">
        <v>257</v>
      </c>
      <c r="F173" s="16" t="s">
        <v>85</v>
      </c>
      <c r="G173" s="16" t="s">
        <v>387</v>
      </c>
      <c r="H173" s="16"/>
      <c r="I173" s="16" t="s">
        <v>102</v>
      </c>
      <c r="J173" s="16" t="s">
        <v>108</v>
      </c>
      <c r="K173" s="16" t="s">
        <v>484</v>
      </c>
      <c r="L173" s="21">
        <v>227</v>
      </c>
      <c r="M173" s="31"/>
      <c r="N173" s="37">
        <v>29964</v>
      </c>
      <c r="O173" s="37"/>
      <c r="P173" s="37">
        <f t="shared" si="11"/>
        <v>29964</v>
      </c>
    </row>
    <row r="174" spans="1:16" ht="31.2" x14ac:dyDescent="0.3">
      <c r="A174" s="24">
        <v>139</v>
      </c>
      <c r="B174" s="23" t="s">
        <v>166</v>
      </c>
      <c r="C174" s="16" t="s">
        <v>517</v>
      </c>
      <c r="D174" s="19" t="s">
        <v>540</v>
      </c>
      <c r="E174" s="16" t="s">
        <v>549</v>
      </c>
      <c r="F174" s="16" t="s">
        <v>550</v>
      </c>
      <c r="G174" s="16" t="s">
        <v>574</v>
      </c>
      <c r="H174" s="16" t="s">
        <v>574</v>
      </c>
      <c r="I174" s="16" t="s">
        <v>102</v>
      </c>
      <c r="J174" s="16" t="s">
        <v>108</v>
      </c>
      <c r="K174" s="16" t="s">
        <v>652</v>
      </c>
      <c r="L174" s="21">
        <v>1</v>
      </c>
      <c r="M174" s="33"/>
      <c r="N174" s="37">
        <v>57</v>
      </c>
      <c r="O174" s="37"/>
      <c r="P174" s="37">
        <f>N174+O174</f>
        <v>57</v>
      </c>
    </row>
    <row r="175" spans="1:16" ht="31.2" x14ac:dyDescent="0.3">
      <c r="A175" s="24">
        <v>140</v>
      </c>
      <c r="B175" s="23" t="s">
        <v>166</v>
      </c>
      <c r="C175" s="16" t="s">
        <v>517</v>
      </c>
      <c r="D175" s="19" t="s">
        <v>540</v>
      </c>
      <c r="E175" s="16" t="s">
        <v>549</v>
      </c>
      <c r="F175" s="16" t="s">
        <v>550</v>
      </c>
      <c r="G175" s="16" t="s">
        <v>575</v>
      </c>
      <c r="H175" s="16" t="s">
        <v>575</v>
      </c>
      <c r="I175" s="17" t="s">
        <v>103</v>
      </c>
      <c r="J175" s="16" t="s">
        <v>108</v>
      </c>
      <c r="K175" s="17" t="s">
        <v>653</v>
      </c>
      <c r="L175" s="21">
        <v>6</v>
      </c>
      <c r="M175" s="33"/>
      <c r="N175" s="37">
        <v>402</v>
      </c>
      <c r="O175" s="37"/>
      <c r="P175" s="37">
        <f t="shared" ref="P175:P181" si="12">N175+O175</f>
        <v>402</v>
      </c>
    </row>
    <row r="176" spans="1:16" ht="31.2" x14ac:dyDescent="0.3">
      <c r="A176" s="24">
        <v>141</v>
      </c>
      <c r="B176" s="22" t="s">
        <v>166</v>
      </c>
      <c r="C176" s="17" t="s">
        <v>517</v>
      </c>
      <c r="D176" s="19" t="s">
        <v>518</v>
      </c>
      <c r="E176" s="17" t="s">
        <v>549</v>
      </c>
      <c r="F176" s="17" t="s">
        <v>551</v>
      </c>
      <c r="G176" s="17" t="s">
        <v>576</v>
      </c>
      <c r="H176" s="17" t="s">
        <v>576</v>
      </c>
      <c r="I176" s="17" t="s">
        <v>102</v>
      </c>
      <c r="J176" s="16" t="s">
        <v>108</v>
      </c>
      <c r="K176" s="17" t="s">
        <v>654</v>
      </c>
      <c r="L176" s="21">
        <v>31</v>
      </c>
      <c r="M176" s="33"/>
      <c r="N176" s="37">
        <v>1767</v>
      </c>
      <c r="O176" s="37"/>
      <c r="P176" s="37">
        <f t="shared" si="12"/>
        <v>1767</v>
      </c>
    </row>
    <row r="177" spans="1:16" ht="19.5" customHeight="1" x14ac:dyDescent="0.3">
      <c r="A177" s="24">
        <v>142</v>
      </c>
      <c r="B177" s="22" t="s">
        <v>166</v>
      </c>
      <c r="C177" s="17" t="s">
        <v>517</v>
      </c>
      <c r="D177" s="20" t="s">
        <v>519</v>
      </c>
      <c r="E177" s="17" t="s">
        <v>549</v>
      </c>
      <c r="F177" s="17">
        <v>40</v>
      </c>
      <c r="G177" s="17" t="s">
        <v>577</v>
      </c>
      <c r="H177" s="17" t="s">
        <v>578</v>
      </c>
      <c r="I177" s="17" t="s">
        <v>102</v>
      </c>
      <c r="J177" s="16" t="s">
        <v>108</v>
      </c>
      <c r="K177" s="17" t="s">
        <v>655</v>
      </c>
      <c r="L177" s="21">
        <v>2</v>
      </c>
      <c r="M177" s="33"/>
      <c r="N177" s="37">
        <v>114</v>
      </c>
      <c r="O177" s="37"/>
      <c r="P177" s="37">
        <f t="shared" si="12"/>
        <v>114</v>
      </c>
    </row>
    <row r="178" spans="1:16" ht="21.75" customHeight="1" x14ac:dyDescent="0.3">
      <c r="A178" s="24">
        <v>143</v>
      </c>
      <c r="B178" s="22" t="s">
        <v>166</v>
      </c>
      <c r="C178" s="17" t="s">
        <v>517</v>
      </c>
      <c r="D178" s="20" t="s">
        <v>945</v>
      </c>
      <c r="E178" s="17" t="s">
        <v>549</v>
      </c>
      <c r="F178" s="17">
        <v>40</v>
      </c>
      <c r="G178" s="17"/>
      <c r="H178" s="17"/>
      <c r="I178" s="17" t="s">
        <v>102</v>
      </c>
      <c r="J178" s="16" t="s">
        <v>108</v>
      </c>
      <c r="K178" s="17"/>
      <c r="L178" s="21">
        <v>64</v>
      </c>
      <c r="M178" s="33"/>
      <c r="N178" s="37">
        <v>3648</v>
      </c>
      <c r="O178" s="37"/>
      <c r="P178" s="37">
        <f t="shared" si="12"/>
        <v>3648</v>
      </c>
    </row>
    <row r="179" spans="1:16" ht="21.75" customHeight="1" x14ac:dyDescent="0.3">
      <c r="A179" s="24">
        <v>144</v>
      </c>
      <c r="B179" s="22" t="s">
        <v>166</v>
      </c>
      <c r="C179" s="17" t="s">
        <v>517</v>
      </c>
      <c r="D179" s="20" t="s">
        <v>520</v>
      </c>
      <c r="E179" s="17" t="s">
        <v>552</v>
      </c>
      <c r="F179" s="17">
        <v>43</v>
      </c>
      <c r="G179" s="17" t="s">
        <v>579</v>
      </c>
      <c r="H179" s="17" t="s">
        <v>580</v>
      </c>
      <c r="I179" s="17" t="s">
        <v>102</v>
      </c>
      <c r="J179" s="16" t="s">
        <v>108</v>
      </c>
      <c r="K179" s="17" t="s">
        <v>116</v>
      </c>
      <c r="L179" s="21">
        <v>26</v>
      </c>
      <c r="M179" s="33"/>
      <c r="N179" s="37">
        <v>1482</v>
      </c>
      <c r="O179" s="37"/>
      <c r="P179" s="37">
        <f t="shared" si="12"/>
        <v>1482</v>
      </c>
    </row>
    <row r="180" spans="1:16" ht="21" customHeight="1" x14ac:dyDescent="0.3">
      <c r="A180" s="24">
        <v>145</v>
      </c>
      <c r="B180" s="22" t="s">
        <v>166</v>
      </c>
      <c r="C180" s="17" t="s">
        <v>517</v>
      </c>
      <c r="D180" s="20" t="s">
        <v>520</v>
      </c>
      <c r="E180" s="17" t="s">
        <v>552</v>
      </c>
      <c r="F180" s="17">
        <v>43</v>
      </c>
      <c r="G180" s="17" t="s">
        <v>581</v>
      </c>
      <c r="H180" s="17" t="s">
        <v>582</v>
      </c>
      <c r="I180" s="17" t="s">
        <v>102</v>
      </c>
      <c r="J180" s="16" t="s">
        <v>108</v>
      </c>
      <c r="K180" s="17" t="s">
        <v>656</v>
      </c>
      <c r="L180" s="21">
        <v>11</v>
      </c>
      <c r="M180" s="33"/>
      <c r="N180" s="37">
        <v>627</v>
      </c>
      <c r="O180" s="37"/>
      <c r="P180" s="37">
        <f t="shared" si="12"/>
        <v>627</v>
      </c>
    </row>
    <row r="181" spans="1:16" ht="23.25" customHeight="1" x14ac:dyDescent="0.3">
      <c r="A181" s="24">
        <v>146</v>
      </c>
      <c r="B181" s="22" t="s">
        <v>166</v>
      </c>
      <c r="C181" s="17" t="s">
        <v>517</v>
      </c>
      <c r="D181" s="20" t="s">
        <v>945</v>
      </c>
      <c r="E181" s="17" t="s">
        <v>549</v>
      </c>
      <c r="F181" s="17">
        <v>40</v>
      </c>
      <c r="G181" s="17"/>
      <c r="H181" s="17"/>
      <c r="I181" s="17" t="s">
        <v>102</v>
      </c>
      <c r="J181" s="16" t="s">
        <v>108</v>
      </c>
      <c r="K181" s="17"/>
      <c r="L181" s="21">
        <v>40</v>
      </c>
      <c r="M181" s="33"/>
      <c r="N181" s="37">
        <v>2280</v>
      </c>
      <c r="O181" s="37"/>
      <c r="P181" s="37">
        <f t="shared" si="12"/>
        <v>2280</v>
      </c>
    </row>
    <row r="182" spans="1:16" x14ac:dyDescent="0.3">
      <c r="A182" s="71">
        <v>147</v>
      </c>
      <c r="B182" s="67" t="s">
        <v>166</v>
      </c>
      <c r="C182" s="55" t="s">
        <v>517</v>
      </c>
      <c r="D182" s="64" t="s">
        <v>521</v>
      </c>
      <c r="E182" s="55" t="s">
        <v>247</v>
      </c>
      <c r="F182" s="55">
        <v>35</v>
      </c>
      <c r="G182" s="55" t="s">
        <v>583</v>
      </c>
      <c r="H182" s="55" t="s">
        <v>584</v>
      </c>
      <c r="I182" s="55" t="s">
        <v>103</v>
      </c>
      <c r="J182" s="55" t="s">
        <v>108</v>
      </c>
      <c r="K182" s="55" t="s">
        <v>657</v>
      </c>
      <c r="L182" s="52">
        <v>716</v>
      </c>
      <c r="M182" s="33" t="s">
        <v>152</v>
      </c>
      <c r="N182" s="48">
        <v>60144</v>
      </c>
      <c r="O182" s="37">
        <v>8117</v>
      </c>
      <c r="P182" s="48">
        <f>N182+O182+O183+O184</f>
        <v>750959</v>
      </c>
    </row>
    <row r="183" spans="1:16" x14ac:dyDescent="0.3">
      <c r="A183" s="71"/>
      <c r="B183" s="69"/>
      <c r="C183" s="56"/>
      <c r="D183" s="66"/>
      <c r="E183" s="56"/>
      <c r="F183" s="56"/>
      <c r="G183" s="56"/>
      <c r="H183" s="56"/>
      <c r="I183" s="56"/>
      <c r="J183" s="56"/>
      <c r="K183" s="56"/>
      <c r="L183" s="53"/>
      <c r="M183" s="33" t="s">
        <v>977</v>
      </c>
      <c r="N183" s="49"/>
      <c r="O183" s="37">
        <v>523313</v>
      </c>
      <c r="P183" s="49"/>
    </row>
    <row r="184" spans="1:16" x14ac:dyDescent="0.3">
      <c r="A184" s="71"/>
      <c r="B184" s="68"/>
      <c r="C184" s="57"/>
      <c r="D184" s="65"/>
      <c r="E184" s="57"/>
      <c r="F184" s="57"/>
      <c r="G184" s="57"/>
      <c r="H184" s="57"/>
      <c r="I184" s="57"/>
      <c r="J184" s="57"/>
      <c r="K184" s="57"/>
      <c r="L184" s="54"/>
      <c r="M184" s="33" t="s">
        <v>978</v>
      </c>
      <c r="N184" s="50"/>
      <c r="O184" s="37">
        <v>159385</v>
      </c>
      <c r="P184" s="50"/>
    </row>
    <row r="185" spans="1:16" x14ac:dyDescent="0.3">
      <c r="A185" s="71">
        <v>148</v>
      </c>
      <c r="B185" s="67" t="s">
        <v>166</v>
      </c>
      <c r="C185" s="55" t="s">
        <v>517</v>
      </c>
      <c r="D185" s="64" t="s">
        <v>522</v>
      </c>
      <c r="E185" s="55" t="s">
        <v>247</v>
      </c>
      <c r="F185" s="55">
        <v>35</v>
      </c>
      <c r="G185" s="55" t="s">
        <v>585</v>
      </c>
      <c r="H185" s="55" t="s">
        <v>585</v>
      </c>
      <c r="I185" s="55" t="s">
        <v>103</v>
      </c>
      <c r="J185" s="55" t="s">
        <v>108</v>
      </c>
      <c r="K185" s="55" t="s">
        <v>658</v>
      </c>
      <c r="L185" s="52">
        <v>577</v>
      </c>
      <c r="M185" s="33" t="s">
        <v>497</v>
      </c>
      <c r="N185" s="48">
        <v>38659</v>
      </c>
      <c r="O185" s="37">
        <v>6413</v>
      </c>
      <c r="P185" s="48">
        <f>N185+O185+O186</f>
        <v>140894</v>
      </c>
    </row>
    <row r="186" spans="1:16" x14ac:dyDescent="0.3">
      <c r="A186" s="71"/>
      <c r="B186" s="68"/>
      <c r="C186" s="57"/>
      <c r="D186" s="65"/>
      <c r="E186" s="57"/>
      <c r="F186" s="57"/>
      <c r="G186" s="57"/>
      <c r="H186" s="57"/>
      <c r="I186" s="57"/>
      <c r="J186" s="57"/>
      <c r="K186" s="57"/>
      <c r="L186" s="54"/>
      <c r="M186" s="33" t="s">
        <v>979</v>
      </c>
      <c r="N186" s="50"/>
      <c r="O186" s="37">
        <v>95822</v>
      </c>
      <c r="P186" s="50"/>
    </row>
    <row r="187" spans="1:16" x14ac:dyDescent="0.3">
      <c r="A187" s="71">
        <v>149</v>
      </c>
      <c r="B187" s="67" t="s">
        <v>166</v>
      </c>
      <c r="C187" s="55" t="s">
        <v>517</v>
      </c>
      <c r="D187" s="64" t="s">
        <v>523</v>
      </c>
      <c r="E187" s="55" t="s">
        <v>247</v>
      </c>
      <c r="F187" s="55">
        <v>35</v>
      </c>
      <c r="G187" s="55" t="s">
        <v>586</v>
      </c>
      <c r="H187" s="55" t="s">
        <v>586</v>
      </c>
      <c r="I187" s="55" t="s">
        <v>103</v>
      </c>
      <c r="J187" s="55" t="s">
        <v>108</v>
      </c>
      <c r="K187" s="55" t="s">
        <v>659</v>
      </c>
      <c r="L187" s="52">
        <v>26</v>
      </c>
      <c r="M187" s="33" t="s">
        <v>492</v>
      </c>
      <c r="N187" s="48">
        <v>1742</v>
      </c>
      <c r="O187" s="37">
        <v>151</v>
      </c>
      <c r="P187" s="48">
        <f>N187+O187+O188</f>
        <v>5214</v>
      </c>
    </row>
    <row r="188" spans="1:16" x14ac:dyDescent="0.3">
      <c r="A188" s="71"/>
      <c r="B188" s="68"/>
      <c r="C188" s="57"/>
      <c r="D188" s="65"/>
      <c r="E188" s="57"/>
      <c r="F188" s="57"/>
      <c r="G188" s="57"/>
      <c r="H188" s="57"/>
      <c r="I188" s="57"/>
      <c r="J188" s="57"/>
      <c r="K188" s="57"/>
      <c r="L188" s="54"/>
      <c r="M188" s="33" t="s">
        <v>980</v>
      </c>
      <c r="N188" s="50"/>
      <c r="O188" s="37">
        <v>3321</v>
      </c>
      <c r="P188" s="50"/>
    </row>
    <row r="189" spans="1:16" x14ac:dyDescent="0.3">
      <c r="A189" s="71">
        <v>150</v>
      </c>
      <c r="B189" s="67" t="s">
        <v>166</v>
      </c>
      <c r="C189" s="55" t="s">
        <v>517</v>
      </c>
      <c r="D189" s="64" t="s">
        <v>523</v>
      </c>
      <c r="E189" s="55" t="s">
        <v>247</v>
      </c>
      <c r="F189" s="55">
        <v>35</v>
      </c>
      <c r="G189" s="55" t="s">
        <v>587</v>
      </c>
      <c r="H189" s="55" t="s">
        <v>587</v>
      </c>
      <c r="I189" s="55" t="s">
        <v>103</v>
      </c>
      <c r="J189" s="55" t="s">
        <v>108</v>
      </c>
      <c r="K189" s="55" t="s">
        <v>660</v>
      </c>
      <c r="L189" s="52">
        <v>856</v>
      </c>
      <c r="M189" s="33" t="s">
        <v>981</v>
      </c>
      <c r="N189" s="48">
        <v>57352</v>
      </c>
      <c r="O189" s="37">
        <v>11911</v>
      </c>
      <c r="P189" s="48">
        <f>N189+O189+O190+O191</f>
        <v>212045</v>
      </c>
    </row>
    <row r="190" spans="1:16" x14ac:dyDescent="0.3">
      <c r="A190" s="71"/>
      <c r="B190" s="69"/>
      <c r="C190" s="56"/>
      <c r="D190" s="66"/>
      <c r="E190" s="56"/>
      <c r="F190" s="56"/>
      <c r="G190" s="56"/>
      <c r="H190" s="56"/>
      <c r="I190" s="56"/>
      <c r="J190" s="56"/>
      <c r="K190" s="56"/>
      <c r="L190" s="53"/>
      <c r="M190" s="33" t="s">
        <v>507</v>
      </c>
      <c r="N190" s="49"/>
      <c r="O190" s="37">
        <v>4446</v>
      </c>
      <c r="P190" s="49"/>
    </row>
    <row r="191" spans="1:16" x14ac:dyDescent="0.3">
      <c r="A191" s="71"/>
      <c r="B191" s="68"/>
      <c r="C191" s="57"/>
      <c r="D191" s="65"/>
      <c r="E191" s="57"/>
      <c r="F191" s="57"/>
      <c r="G191" s="57"/>
      <c r="H191" s="57"/>
      <c r="I191" s="57"/>
      <c r="J191" s="57"/>
      <c r="K191" s="57"/>
      <c r="L191" s="54"/>
      <c r="M191" s="33" t="s">
        <v>982</v>
      </c>
      <c r="N191" s="50"/>
      <c r="O191" s="37">
        <v>138336</v>
      </c>
      <c r="P191" s="50"/>
    </row>
    <row r="192" spans="1:16" x14ac:dyDescent="0.3">
      <c r="A192" s="71">
        <v>151</v>
      </c>
      <c r="B192" s="67" t="s">
        <v>166</v>
      </c>
      <c r="C192" s="55" t="s">
        <v>517</v>
      </c>
      <c r="D192" s="64" t="s">
        <v>523</v>
      </c>
      <c r="E192" s="55" t="s">
        <v>247</v>
      </c>
      <c r="F192" s="55">
        <v>35</v>
      </c>
      <c r="G192" s="55" t="s">
        <v>586</v>
      </c>
      <c r="H192" s="55" t="s">
        <v>586</v>
      </c>
      <c r="I192" s="55" t="s">
        <v>103</v>
      </c>
      <c r="J192" s="55" t="s">
        <v>108</v>
      </c>
      <c r="K192" s="55" t="s">
        <v>659</v>
      </c>
      <c r="L192" s="52">
        <v>182</v>
      </c>
      <c r="M192" s="33" t="s">
        <v>983</v>
      </c>
      <c r="N192" s="48">
        <v>12194</v>
      </c>
      <c r="O192" s="37">
        <v>133262</v>
      </c>
      <c r="P192" s="48">
        <f>N192+O192+O193</f>
        <v>146436</v>
      </c>
    </row>
    <row r="193" spans="1:16" x14ac:dyDescent="0.3">
      <c r="A193" s="71"/>
      <c r="B193" s="68"/>
      <c r="C193" s="57"/>
      <c r="D193" s="65"/>
      <c r="E193" s="57"/>
      <c r="F193" s="57"/>
      <c r="G193" s="57"/>
      <c r="H193" s="57"/>
      <c r="I193" s="57"/>
      <c r="J193" s="57"/>
      <c r="K193" s="57"/>
      <c r="L193" s="54"/>
      <c r="M193" s="33" t="s">
        <v>506</v>
      </c>
      <c r="N193" s="50"/>
      <c r="O193" s="37">
        <v>980</v>
      </c>
      <c r="P193" s="50"/>
    </row>
    <row r="194" spans="1:16" ht="26.25" customHeight="1" x14ac:dyDescent="0.3">
      <c r="A194" s="24">
        <v>152</v>
      </c>
      <c r="B194" s="22" t="s">
        <v>166</v>
      </c>
      <c r="C194" s="17" t="s">
        <v>517</v>
      </c>
      <c r="D194" s="20" t="s">
        <v>945</v>
      </c>
      <c r="E194" s="17" t="s">
        <v>247</v>
      </c>
      <c r="F194" s="17">
        <v>35</v>
      </c>
      <c r="G194" s="17"/>
      <c r="H194" s="17"/>
      <c r="I194" s="17" t="s">
        <v>102</v>
      </c>
      <c r="J194" s="16" t="s">
        <v>108</v>
      </c>
      <c r="K194" s="17"/>
      <c r="L194" s="21">
        <v>478</v>
      </c>
      <c r="M194" s="33"/>
      <c r="N194" s="37">
        <v>27246</v>
      </c>
      <c r="O194" s="37"/>
      <c r="P194" s="37">
        <f>N194+O194</f>
        <v>27246</v>
      </c>
    </row>
    <row r="195" spans="1:16" ht="31.2" x14ac:dyDescent="0.3">
      <c r="A195" s="24">
        <v>153</v>
      </c>
      <c r="B195" s="22" t="s">
        <v>166</v>
      </c>
      <c r="C195" s="17" t="s">
        <v>517</v>
      </c>
      <c r="D195" s="7" t="s">
        <v>524</v>
      </c>
      <c r="E195" s="17" t="s">
        <v>247</v>
      </c>
      <c r="F195" s="17">
        <v>35</v>
      </c>
      <c r="G195" s="17" t="s">
        <v>588</v>
      </c>
      <c r="H195" s="17" t="s">
        <v>588</v>
      </c>
      <c r="I195" s="17" t="s">
        <v>103</v>
      </c>
      <c r="J195" s="16" t="s">
        <v>108</v>
      </c>
      <c r="K195" s="17" t="s">
        <v>661</v>
      </c>
      <c r="L195" s="21">
        <v>67</v>
      </c>
      <c r="M195" s="34" t="s">
        <v>509</v>
      </c>
      <c r="N195" s="37">
        <v>4489</v>
      </c>
      <c r="O195" s="37">
        <v>1627</v>
      </c>
      <c r="P195" s="37">
        <f t="shared" ref="P195:P196" si="13">N195+O195</f>
        <v>6116</v>
      </c>
    </row>
    <row r="196" spans="1:16" ht="21" customHeight="1" x14ac:dyDescent="0.3">
      <c r="A196" s="24">
        <v>154</v>
      </c>
      <c r="B196" s="22" t="s">
        <v>166</v>
      </c>
      <c r="C196" s="17" t="s">
        <v>517</v>
      </c>
      <c r="D196" s="20" t="s">
        <v>945</v>
      </c>
      <c r="E196" s="17" t="s">
        <v>247</v>
      </c>
      <c r="F196" s="17">
        <v>35</v>
      </c>
      <c r="G196" s="17"/>
      <c r="H196" s="17"/>
      <c r="I196" s="17" t="s">
        <v>102</v>
      </c>
      <c r="J196" s="16" t="s">
        <v>108</v>
      </c>
      <c r="K196" s="17"/>
      <c r="L196" s="21">
        <v>470</v>
      </c>
      <c r="M196" s="33" t="s">
        <v>984</v>
      </c>
      <c r="N196" s="37">
        <v>26790</v>
      </c>
      <c r="O196" s="37">
        <v>35373</v>
      </c>
      <c r="P196" s="37">
        <f t="shared" si="13"/>
        <v>62163</v>
      </c>
    </row>
    <row r="197" spans="1:16" x14ac:dyDescent="0.3">
      <c r="A197" s="71">
        <v>155</v>
      </c>
      <c r="B197" s="67" t="s">
        <v>166</v>
      </c>
      <c r="C197" s="55" t="s">
        <v>517</v>
      </c>
      <c r="D197" s="64" t="s">
        <v>524</v>
      </c>
      <c r="E197" s="55" t="s">
        <v>247</v>
      </c>
      <c r="F197" s="55">
        <v>35</v>
      </c>
      <c r="G197" s="55" t="s">
        <v>589</v>
      </c>
      <c r="H197" s="55" t="s">
        <v>589</v>
      </c>
      <c r="I197" s="55" t="s">
        <v>103</v>
      </c>
      <c r="J197" s="55" t="s">
        <v>108</v>
      </c>
      <c r="K197" s="55" t="s">
        <v>662</v>
      </c>
      <c r="L197" s="52">
        <v>2506</v>
      </c>
      <c r="M197" s="33" t="s">
        <v>916</v>
      </c>
      <c r="N197" s="48">
        <v>167902</v>
      </c>
      <c r="O197" s="37">
        <v>5137</v>
      </c>
      <c r="P197" s="48">
        <f>N197+O197+O198+O199</f>
        <v>353708</v>
      </c>
    </row>
    <row r="198" spans="1:16" x14ac:dyDescent="0.3">
      <c r="A198" s="71"/>
      <c r="B198" s="69"/>
      <c r="C198" s="56"/>
      <c r="D198" s="66"/>
      <c r="E198" s="56"/>
      <c r="F198" s="56"/>
      <c r="G198" s="56"/>
      <c r="H198" s="56"/>
      <c r="I198" s="56"/>
      <c r="J198" s="56"/>
      <c r="K198" s="56"/>
      <c r="L198" s="53"/>
      <c r="M198" s="33" t="s">
        <v>985</v>
      </c>
      <c r="N198" s="49"/>
      <c r="O198" s="37">
        <v>11090</v>
      </c>
      <c r="P198" s="49"/>
    </row>
    <row r="199" spans="1:16" x14ac:dyDescent="0.3">
      <c r="A199" s="71"/>
      <c r="B199" s="68"/>
      <c r="C199" s="57"/>
      <c r="D199" s="65"/>
      <c r="E199" s="57"/>
      <c r="F199" s="57"/>
      <c r="G199" s="57"/>
      <c r="H199" s="57"/>
      <c r="I199" s="57"/>
      <c r="J199" s="57"/>
      <c r="K199" s="57"/>
      <c r="L199" s="54"/>
      <c r="M199" s="33" t="s">
        <v>986</v>
      </c>
      <c r="N199" s="50"/>
      <c r="O199" s="37">
        <v>169579</v>
      </c>
      <c r="P199" s="50"/>
    </row>
    <row r="200" spans="1:16" s="28" customFormat="1" x14ac:dyDescent="0.3">
      <c r="A200" s="71">
        <v>156</v>
      </c>
      <c r="B200" s="67" t="s">
        <v>166</v>
      </c>
      <c r="C200" s="55" t="s">
        <v>517</v>
      </c>
      <c r="D200" s="64" t="s">
        <v>525</v>
      </c>
      <c r="E200" s="55" t="s">
        <v>247</v>
      </c>
      <c r="F200" s="55">
        <v>35</v>
      </c>
      <c r="G200" s="55" t="s">
        <v>590</v>
      </c>
      <c r="H200" s="55" t="s">
        <v>590</v>
      </c>
      <c r="I200" s="55" t="s">
        <v>103</v>
      </c>
      <c r="J200" s="55" t="s">
        <v>108</v>
      </c>
      <c r="K200" s="55" t="s">
        <v>663</v>
      </c>
      <c r="L200" s="52">
        <v>1743</v>
      </c>
      <c r="M200" s="33" t="s">
        <v>917</v>
      </c>
      <c r="N200" s="48">
        <v>116781</v>
      </c>
      <c r="O200" s="37">
        <v>21870</v>
      </c>
      <c r="P200" s="48">
        <f>N200+O200+O201+O202</f>
        <v>207436</v>
      </c>
    </row>
    <row r="201" spans="1:16" s="28" customFormat="1" x14ac:dyDescent="0.3">
      <c r="A201" s="71"/>
      <c r="B201" s="69"/>
      <c r="C201" s="56"/>
      <c r="D201" s="66"/>
      <c r="E201" s="56"/>
      <c r="F201" s="56"/>
      <c r="G201" s="56"/>
      <c r="H201" s="56"/>
      <c r="I201" s="56"/>
      <c r="J201" s="56"/>
      <c r="K201" s="56"/>
      <c r="L201" s="53"/>
      <c r="M201" s="33" t="s">
        <v>987</v>
      </c>
      <c r="N201" s="49"/>
      <c r="O201" s="37">
        <v>59213</v>
      </c>
      <c r="P201" s="49"/>
    </row>
    <row r="202" spans="1:16" s="28" customFormat="1" x14ac:dyDescent="0.3">
      <c r="A202" s="71"/>
      <c r="B202" s="68"/>
      <c r="C202" s="57"/>
      <c r="D202" s="65"/>
      <c r="E202" s="57"/>
      <c r="F202" s="57"/>
      <c r="G202" s="57"/>
      <c r="H202" s="57"/>
      <c r="I202" s="57"/>
      <c r="J202" s="57"/>
      <c r="K202" s="57"/>
      <c r="L202" s="54"/>
      <c r="M202" s="33" t="s">
        <v>988</v>
      </c>
      <c r="N202" s="50"/>
      <c r="O202" s="37">
        <v>9572</v>
      </c>
      <c r="P202" s="50"/>
    </row>
    <row r="203" spans="1:16" x14ac:dyDescent="0.3">
      <c r="A203" s="71">
        <v>157</v>
      </c>
      <c r="B203" s="67" t="s">
        <v>166</v>
      </c>
      <c r="C203" s="55" t="s">
        <v>517</v>
      </c>
      <c r="D203" s="64" t="s">
        <v>541</v>
      </c>
      <c r="E203" s="55" t="s">
        <v>247</v>
      </c>
      <c r="F203" s="55">
        <v>35</v>
      </c>
      <c r="G203" s="55" t="s">
        <v>591</v>
      </c>
      <c r="H203" s="55" t="s">
        <v>591</v>
      </c>
      <c r="I203" s="55" t="s">
        <v>103</v>
      </c>
      <c r="J203" s="55" t="s">
        <v>108</v>
      </c>
      <c r="K203" s="55" t="s">
        <v>664</v>
      </c>
      <c r="L203" s="52">
        <v>224</v>
      </c>
      <c r="M203" s="33" t="s">
        <v>989</v>
      </c>
      <c r="N203" s="48">
        <v>36512</v>
      </c>
      <c r="O203" s="37">
        <v>8215</v>
      </c>
      <c r="P203" s="48">
        <f>N203+O203+O204+O205</f>
        <v>59077</v>
      </c>
    </row>
    <row r="204" spans="1:16" x14ac:dyDescent="0.3">
      <c r="A204" s="71"/>
      <c r="B204" s="69"/>
      <c r="C204" s="56"/>
      <c r="D204" s="66"/>
      <c r="E204" s="56"/>
      <c r="F204" s="56"/>
      <c r="G204" s="56"/>
      <c r="H204" s="56"/>
      <c r="I204" s="56"/>
      <c r="J204" s="56"/>
      <c r="K204" s="56"/>
      <c r="L204" s="53"/>
      <c r="M204" s="33" t="s">
        <v>990</v>
      </c>
      <c r="N204" s="49"/>
      <c r="O204" s="37">
        <v>13955</v>
      </c>
      <c r="P204" s="49"/>
    </row>
    <row r="205" spans="1:16" x14ac:dyDescent="0.3">
      <c r="A205" s="71"/>
      <c r="B205" s="68"/>
      <c r="C205" s="57"/>
      <c r="D205" s="65"/>
      <c r="E205" s="57"/>
      <c r="F205" s="57"/>
      <c r="G205" s="57"/>
      <c r="H205" s="57"/>
      <c r="I205" s="57"/>
      <c r="J205" s="57"/>
      <c r="K205" s="57"/>
      <c r="L205" s="54"/>
      <c r="M205" s="33" t="s">
        <v>495</v>
      </c>
      <c r="N205" s="50"/>
      <c r="O205" s="37">
        <v>395</v>
      </c>
      <c r="P205" s="50"/>
    </row>
    <row r="206" spans="1:16" x14ac:dyDescent="0.3">
      <c r="A206" s="71">
        <v>158</v>
      </c>
      <c r="B206" s="67" t="s">
        <v>166</v>
      </c>
      <c r="C206" s="55" t="s">
        <v>517</v>
      </c>
      <c r="D206" s="64" t="s">
        <v>945</v>
      </c>
      <c r="E206" s="55" t="s">
        <v>247</v>
      </c>
      <c r="F206" s="55">
        <v>35</v>
      </c>
      <c r="G206" s="55"/>
      <c r="H206" s="55"/>
      <c r="I206" s="55" t="s">
        <v>103</v>
      </c>
      <c r="J206" s="55" t="s">
        <v>108</v>
      </c>
      <c r="K206" s="55"/>
      <c r="L206" s="52">
        <v>228</v>
      </c>
      <c r="M206" s="33" t="s">
        <v>991</v>
      </c>
      <c r="N206" s="48">
        <v>15276</v>
      </c>
      <c r="O206" s="37">
        <v>36967</v>
      </c>
      <c r="P206" s="48">
        <f>N206+O206+O207+O208</f>
        <v>72409</v>
      </c>
    </row>
    <row r="207" spans="1:16" x14ac:dyDescent="0.3">
      <c r="A207" s="71"/>
      <c r="B207" s="69"/>
      <c r="C207" s="56"/>
      <c r="D207" s="66"/>
      <c r="E207" s="56"/>
      <c r="F207" s="56"/>
      <c r="G207" s="56"/>
      <c r="H207" s="56"/>
      <c r="I207" s="56"/>
      <c r="J207" s="56"/>
      <c r="K207" s="56"/>
      <c r="L207" s="53"/>
      <c r="M207" s="33" t="s">
        <v>992</v>
      </c>
      <c r="N207" s="49"/>
      <c r="O207" s="37">
        <v>18894</v>
      </c>
      <c r="P207" s="49"/>
    </row>
    <row r="208" spans="1:16" x14ac:dyDescent="0.3">
      <c r="A208" s="71"/>
      <c r="B208" s="68"/>
      <c r="C208" s="57"/>
      <c r="D208" s="65"/>
      <c r="E208" s="57"/>
      <c r="F208" s="57"/>
      <c r="G208" s="57"/>
      <c r="H208" s="57"/>
      <c r="I208" s="57"/>
      <c r="J208" s="57"/>
      <c r="K208" s="57"/>
      <c r="L208" s="54"/>
      <c r="M208" s="33" t="s">
        <v>993</v>
      </c>
      <c r="N208" s="50"/>
      <c r="O208" s="37">
        <v>1272</v>
      </c>
      <c r="P208" s="50"/>
    </row>
    <row r="209" spans="1:16" x14ac:dyDescent="0.3">
      <c r="A209" s="71">
        <v>159</v>
      </c>
      <c r="B209" s="67" t="s">
        <v>166</v>
      </c>
      <c r="C209" s="55" t="s">
        <v>517</v>
      </c>
      <c r="D209" s="64" t="s">
        <v>524</v>
      </c>
      <c r="E209" s="55" t="s">
        <v>247</v>
      </c>
      <c r="F209" s="55">
        <v>35</v>
      </c>
      <c r="G209" s="55" t="s">
        <v>592</v>
      </c>
      <c r="H209" s="55" t="s">
        <v>593</v>
      </c>
      <c r="I209" s="55" t="s">
        <v>102</v>
      </c>
      <c r="J209" s="55" t="s">
        <v>108</v>
      </c>
      <c r="K209" s="55" t="s">
        <v>665</v>
      </c>
      <c r="L209" s="52">
        <v>1430</v>
      </c>
      <c r="M209" s="33" t="s">
        <v>918</v>
      </c>
      <c r="N209" s="48">
        <v>81510</v>
      </c>
      <c r="O209" s="37">
        <v>9995</v>
      </c>
      <c r="P209" s="48">
        <f>N209+O209+O210</f>
        <v>166752</v>
      </c>
    </row>
    <row r="210" spans="1:16" x14ac:dyDescent="0.3">
      <c r="A210" s="71"/>
      <c r="B210" s="68"/>
      <c r="C210" s="57"/>
      <c r="D210" s="65"/>
      <c r="E210" s="57"/>
      <c r="F210" s="57"/>
      <c r="G210" s="57"/>
      <c r="H210" s="57"/>
      <c r="I210" s="57"/>
      <c r="J210" s="57"/>
      <c r="K210" s="57"/>
      <c r="L210" s="54"/>
      <c r="M210" s="33" t="s">
        <v>1066</v>
      </c>
      <c r="N210" s="50"/>
      <c r="O210" s="37">
        <v>75247</v>
      </c>
      <c r="P210" s="50"/>
    </row>
    <row r="211" spans="1:16" x14ac:dyDescent="0.3">
      <c r="A211" s="71">
        <v>160</v>
      </c>
      <c r="B211" s="67" t="s">
        <v>166</v>
      </c>
      <c r="C211" s="55" t="s">
        <v>517</v>
      </c>
      <c r="D211" s="64" t="s">
        <v>526</v>
      </c>
      <c r="E211" s="55" t="s">
        <v>247</v>
      </c>
      <c r="F211" s="55" t="s">
        <v>939</v>
      </c>
      <c r="G211" s="55">
        <v>119447</v>
      </c>
      <c r="H211" s="55">
        <v>119447</v>
      </c>
      <c r="I211" s="55" t="s">
        <v>103</v>
      </c>
      <c r="J211" s="55" t="s">
        <v>108</v>
      </c>
      <c r="K211" s="55" t="s">
        <v>666</v>
      </c>
      <c r="L211" s="52">
        <v>2386</v>
      </c>
      <c r="M211" s="33" t="s">
        <v>994</v>
      </c>
      <c r="N211" s="48">
        <v>159862</v>
      </c>
      <c r="O211" s="37">
        <v>189245</v>
      </c>
      <c r="P211" s="48">
        <f>N211+O211+O212+O213+O214+O215+O216+O217+O218+O219+O220+O221+O222+O223+O224+O225+O226</f>
        <v>705902</v>
      </c>
    </row>
    <row r="212" spans="1:16" x14ac:dyDescent="0.3">
      <c r="A212" s="71"/>
      <c r="B212" s="69"/>
      <c r="C212" s="56"/>
      <c r="D212" s="66"/>
      <c r="E212" s="56"/>
      <c r="F212" s="56"/>
      <c r="G212" s="56"/>
      <c r="H212" s="56"/>
      <c r="I212" s="56"/>
      <c r="J212" s="56"/>
      <c r="K212" s="56"/>
      <c r="L212" s="53"/>
      <c r="M212" s="33" t="s">
        <v>995</v>
      </c>
      <c r="N212" s="49"/>
      <c r="O212" s="37">
        <v>51114</v>
      </c>
      <c r="P212" s="49"/>
    </row>
    <row r="213" spans="1:16" x14ac:dyDescent="0.3">
      <c r="A213" s="71"/>
      <c r="B213" s="69"/>
      <c r="C213" s="56"/>
      <c r="D213" s="66"/>
      <c r="E213" s="56"/>
      <c r="F213" s="56"/>
      <c r="G213" s="56"/>
      <c r="H213" s="56"/>
      <c r="I213" s="56"/>
      <c r="J213" s="56"/>
      <c r="K213" s="56"/>
      <c r="L213" s="53"/>
      <c r="M213" s="33" t="s">
        <v>996</v>
      </c>
      <c r="N213" s="49"/>
      <c r="O213" s="37">
        <v>13144</v>
      </c>
      <c r="P213" s="49"/>
    </row>
    <row r="214" spans="1:16" x14ac:dyDescent="0.3">
      <c r="A214" s="71"/>
      <c r="B214" s="69"/>
      <c r="C214" s="56"/>
      <c r="D214" s="66"/>
      <c r="E214" s="56"/>
      <c r="F214" s="56"/>
      <c r="G214" s="56"/>
      <c r="H214" s="56"/>
      <c r="I214" s="56"/>
      <c r="J214" s="56"/>
      <c r="K214" s="56"/>
      <c r="L214" s="53"/>
      <c r="M214" s="33" t="s">
        <v>997</v>
      </c>
      <c r="N214" s="49"/>
      <c r="O214" s="37">
        <v>6572</v>
      </c>
      <c r="P214" s="49"/>
    </row>
    <row r="215" spans="1:16" x14ac:dyDescent="0.3">
      <c r="A215" s="71"/>
      <c r="B215" s="69"/>
      <c r="C215" s="56"/>
      <c r="D215" s="66"/>
      <c r="E215" s="56"/>
      <c r="F215" s="56"/>
      <c r="G215" s="56"/>
      <c r="H215" s="56"/>
      <c r="I215" s="56"/>
      <c r="J215" s="56"/>
      <c r="K215" s="56"/>
      <c r="L215" s="53"/>
      <c r="M215" s="33" t="s">
        <v>998</v>
      </c>
      <c r="N215" s="49"/>
      <c r="O215" s="37">
        <v>76063</v>
      </c>
      <c r="P215" s="49"/>
    </row>
    <row r="216" spans="1:16" x14ac:dyDescent="0.3">
      <c r="A216" s="71"/>
      <c r="B216" s="69"/>
      <c r="C216" s="56"/>
      <c r="D216" s="66"/>
      <c r="E216" s="56"/>
      <c r="F216" s="56"/>
      <c r="G216" s="56"/>
      <c r="H216" s="56"/>
      <c r="I216" s="56"/>
      <c r="J216" s="56"/>
      <c r="K216" s="56"/>
      <c r="L216" s="53"/>
      <c r="M216" s="33" t="s">
        <v>999</v>
      </c>
      <c r="N216" s="49"/>
      <c r="O216" s="37">
        <v>10268</v>
      </c>
      <c r="P216" s="49"/>
    </row>
    <row r="217" spans="1:16" x14ac:dyDescent="0.3">
      <c r="A217" s="71"/>
      <c r="B217" s="69"/>
      <c r="C217" s="56"/>
      <c r="D217" s="66"/>
      <c r="E217" s="56"/>
      <c r="F217" s="56"/>
      <c r="G217" s="56"/>
      <c r="H217" s="56"/>
      <c r="I217" s="56"/>
      <c r="J217" s="56"/>
      <c r="K217" s="56"/>
      <c r="L217" s="53"/>
      <c r="M217" s="33" t="s">
        <v>1000</v>
      </c>
      <c r="N217" s="49"/>
      <c r="O217" s="37">
        <v>10268</v>
      </c>
      <c r="P217" s="49"/>
    </row>
    <row r="218" spans="1:16" x14ac:dyDescent="0.3">
      <c r="A218" s="71"/>
      <c r="B218" s="69"/>
      <c r="C218" s="56"/>
      <c r="D218" s="66"/>
      <c r="E218" s="56"/>
      <c r="F218" s="56"/>
      <c r="G218" s="56"/>
      <c r="H218" s="56"/>
      <c r="I218" s="56"/>
      <c r="J218" s="56"/>
      <c r="K218" s="56"/>
      <c r="L218" s="53"/>
      <c r="M218" s="33" t="s">
        <v>1001</v>
      </c>
      <c r="N218" s="49"/>
      <c r="O218" s="37">
        <v>1643</v>
      </c>
      <c r="P218" s="49"/>
    </row>
    <row r="219" spans="1:16" x14ac:dyDescent="0.3">
      <c r="A219" s="71"/>
      <c r="B219" s="69"/>
      <c r="C219" s="56"/>
      <c r="D219" s="66"/>
      <c r="E219" s="56"/>
      <c r="F219" s="56"/>
      <c r="G219" s="56"/>
      <c r="H219" s="56"/>
      <c r="I219" s="56"/>
      <c r="J219" s="56"/>
      <c r="K219" s="56"/>
      <c r="L219" s="53"/>
      <c r="M219" s="33" t="s">
        <v>1002</v>
      </c>
      <c r="N219" s="49"/>
      <c r="O219" s="37">
        <v>7804</v>
      </c>
      <c r="P219" s="49"/>
    </row>
    <row r="220" spans="1:16" x14ac:dyDescent="0.3">
      <c r="A220" s="71"/>
      <c r="B220" s="69"/>
      <c r="C220" s="56"/>
      <c r="D220" s="66"/>
      <c r="E220" s="56"/>
      <c r="F220" s="56"/>
      <c r="G220" s="56"/>
      <c r="H220" s="56"/>
      <c r="I220" s="56"/>
      <c r="J220" s="56"/>
      <c r="K220" s="56"/>
      <c r="L220" s="53"/>
      <c r="M220" s="33" t="s">
        <v>1003</v>
      </c>
      <c r="N220" s="49"/>
      <c r="O220" s="37">
        <v>29573</v>
      </c>
      <c r="P220" s="49"/>
    </row>
    <row r="221" spans="1:16" x14ac:dyDescent="0.3">
      <c r="A221" s="71"/>
      <c r="B221" s="69"/>
      <c r="C221" s="56"/>
      <c r="D221" s="66"/>
      <c r="E221" s="56"/>
      <c r="F221" s="56"/>
      <c r="G221" s="56"/>
      <c r="H221" s="56"/>
      <c r="I221" s="56"/>
      <c r="J221" s="56"/>
      <c r="K221" s="56"/>
      <c r="L221" s="53"/>
      <c r="M221" s="33" t="s">
        <v>1004</v>
      </c>
      <c r="N221" s="49"/>
      <c r="O221" s="37">
        <v>9858</v>
      </c>
      <c r="P221" s="49"/>
    </row>
    <row r="222" spans="1:16" x14ac:dyDescent="0.3">
      <c r="A222" s="71"/>
      <c r="B222" s="69"/>
      <c r="C222" s="56"/>
      <c r="D222" s="66"/>
      <c r="E222" s="56"/>
      <c r="F222" s="56"/>
      <c r="G222" s="56"/>
      <c r="H222" s="56"/>
      <c r="I222" s="56"/>
      <c r="J222" s="56"/>
      <c r="K222" s="56"/>
      <c r="L222" s="53"/>
      <c r="M222" s="33" t="s">
        <v>1005</v>
      </c>
      <c r="N222" s="49"/>
      <c r="O222" s="37">
        <v>1232</v>
      </c>
      <c r="P222" s="49"/>
    </row>
    <row r="223" spans="1:16" x14ac:dyDescent="0.3">
      <c r="A223" s="71"/>
      <c r="B223" s="69"/>
      <c r="C223" s="56"/>
      <c r="D223" s="66"/>
      <c r="E223" s="56"/>
      <c r="F223" s="56"/>
      <c r="G223" s="56"/>
      <c r="H223" s="56"/>
      <c r="I223" s="56"/>
      <c r="J223" s="56"/>
      <c r="K223" s="56"/>
      <c r="L223" s="53"/>
      <c r="M223" s="33" t="s">
        <v>1006</v>
      </c>
      <c r="N223" s="49"/>
      <c r="O223" s="37">
        <v>24234</v>
      </c>
      <c r="P223" s="49"/>
    </row>
    <row r="224" spans="1:16" x14ac:dyDescent="0.3">
      <c r="A224" s="71"/>
      <c r="B224" s="69"/>
      <c r="C224" s="56"/>
      <c r="D224" s="66"/>
      <c r="E224" s="56"/>
      <c r="F224" s="56"/>
      <c r="G224" s="56"/>
      <c r="H224" s="56"/>
      <c r="I224" s="56"/>
      <c r="J224" s="56"/>
      <c r="K224" s="56"/>
      <c r="L224" s="53"/>
      <c r="M224" s="33" t="s">
        <v>1007</v>
      </c>
      <c r="N224" s="49"/>
      <c r="O224" s="37">
        <v>2054</v>
      </c>
      <c r="P224" s="49"/>
    </row>
    <row r="225" spans="1:16" x14ac:dyDescent="0.3">
      <c r="A225" s="71"/>
      <c r="B225" s="69"/>
      <c r="C225" s="56"/>
      <c r="D225" s="66"/>
      <c r="E225" s="56"/>
      <c r="F225" s="56"/>
      <c r="G225" s="56"/>
      <c r="H225" s="56"/>
      <c r="I225" s="56"/>
      <c r="J225" s="56"/>
      <c r="K225" s="56"/>
      <c r="L225" s="53"/>
      <c r="M225" s="33" t="s">
        <v>919</v>
      </c>
      <c r="N225" s="49"/>
      <c r="O225" s="37">
        <v>21700</v>
      </c>
      <c r="P225" s="49"/>
    </row>
    <row r="226" spans="1:16" x14ac:dyDescent="0.3">
      <c r="A226" s="71"/>
      <c r="B226" s="68"/>
      <c r="C226" s="57"/>
      <c r="D226" s="65"/>
      <c r="E226" s="57"/>
      <c r="F226" s="57"/>
      <c r="G226" s="57"/>
      <c r="H226" s="57"/>
      <c r="I226" s="57"/>
      <c r="J226" s="57"/>
      <c r="K226" s="57"/>
      <c r="L226" s="54"/>
      <c r="M226" s="33" t="s">
        <v>1008</v>
      </c>
      <c r="N226" s="50"/>
      <c r="O226" s="37">
        <v>91268</v>
      </c>
      <c r="P226" s="50"/>
    </row>
    <row r="227" spans="1:16" ht="36.75" customHeight="1" x14ac:dyDescent="0.3">
      <c r="A227" s="24">
        <v>161</v>
      </c>
      <c r="B227" s="22" t="s">
        <v>166</v>
      </c>
      <c r="C227" s="17" t="s">
        <v>517</v>
      </c>
      <c r="D227" s="20" t="s">
        <v>947</v>
      </c>
      <c r="E227" s="16" t="s">
        <v>246</v>
      </c>
      <c r="F227" s="17" t="s">
        <v>553</v>
      </c>
      <c r="G227" s="17" t="s">
        <v>594</v>
      </c>
      <c r="H227" s="17">
        <v>121640</v>
      </c>
      <c r="I227" s="17" t="s">
        <v>102</v>
      </c>
      <c r="J227" s="17" t="s">
        <v>108</v>
      </c>
      <c r="K227" s="17" t="s">
        <v>667</v>
      </c>
      <c r="L227" s="21">
        <v>67</v>
      </c>
      <c r="M227" s="33" t="s">
        <v>920</v>
      </c>
      <c r="N227" s="37">
        <v>9313</v>
      </c>
      <c r="O227" s="37">
        <v>4398</v>
      </c>
      <c r="P227" s="37">
        <f>N227+O227</f>
        <v>13711</v>
      </c>
    </row>
    <row r="228" spans="1:16" ht="21" customHeight="1" x14ac:dyDescent="0.3">
      <c r="A228" s="24">
        <v>162</v>
      </c>
      <c r="B228" s="22" t="s">
        <v>166</v>
      </c>
      <c r="C228" s="17" t="s">
        <v>517</v>
      </c>
      <c r="D228" s="20" t="s">
        <v>542</v>
      </c>
      <c r="E228" s="16" t="s">
        <v>246</v>
      </c>
      <c r="F228" s="17">
        <v>24</v>
      </c>
      <c r="G228" s="17" t="s">
        <v>595</v>
      </c>
      <c r="H228" s="17">
        <v>100769</v>
      </c>
      <c r="I228" s="17" t="s">
        <v>102</v>
      </c>
      <c r="J228" s="17" t="s">
        <v>108</v>
      </c>
      <c r="K228" s="17" t="s">
        <v>668</v>
      </c>
      <c r="L228" s="21">
        <v>1411</v>
      </c>
      <c r="M228" s="33" t="s">
        <v>921</v>
      </c>
      <c r="N228" s="37">
        <v>100181</v>
      </c>
      <c r="O228" s="37">
        <v>22041</v>
      </c>
      <c r="P228" s="37">
        <f t="shared" ref="P228:P229" si="14">N228+O228</f>
        <v>122222</v>
      </c>
    </row>
    <row r="229" spans="1:16" ht="24.75" customHeight="1" x14ac:dyDescent="0.3">
      <c r="A229" s="24">
        <v>163</v>
      </c>
      <c r="B229" s="22" t="s">
        <v>166</v>
      </c>
      <c r="C229" s="17" t="s">
        <v>517</v>
      </c>
      <c r="D229" s="20" t="s">
        <v>945</v>
      </c>
      <c r="E229" s="16" t="s">
        <v>246</v>
      </c>
      <c r="F229" s="17">
        <v>24</v>
      </c>
      <c r="G229" s="17"/>
      <c r="H229" s="17"/>
      <c r="I229" s="17" t="s">
        <v>102</v>
      </c>
      <c r="J229" s="17" t="s">
        <v>108</v>
      </c>
      <c r="K229" s="17"/>
      <c r="L229" s="21">
        <v>77</v>
      </c>
      <c r="M229" s="33"/>
      <c r="N229" s="37">
        <v>4389</v>
      </c>
      <c r="O229" s="37"/>
      <c r="P229" s="37">
        <f t="shared" si="14"/>
        <v>4389</v>
      </c>
    </row>
    <row r="230" spans="1:16" ht="34.5" customHeight="1" x14ac:dyDescent="0.3">
      <c r="A230" s="71">
        <v>164</v>
      </c>
      <c r="B230" s="67" t="s">
        <v>166</v>
      </c>
      <c r="C230" s="55" t="s">
        <v>517</v>
      </c>
      <c r="D230" s="64" t="s">
        <v>527</v>
      </c>
      <c r="E230" s="55" t="s">
        <v>246</v>
      </c>
      <c r="F230" s="55" t="s">
        <v>566</v>
      </c>
      <c r="G230" s="55" t="s">
        <v>596</v>
      </c>
      <c r="H230" s="55" t="s">
        <v>596</v>
      </c>
      <c r="I230" s="55" t="s">
        <v>102</v>
      </c>
      <c r="J230" s="55" t="s">
        <v>108</v>
      </c>
      <c r="K230" s="55" t="s">
        <v>669</v>
      </c>
      <c r="L230" s="52">
        <v>820</v>
      </c>
      <c r="M230" s="33" t="s">
        <v>143</v>
      </c>
      <c r="N230" s="48">
        <v>58220</v>
      </c>
      <c r="O230" s="37">
        <v>3202</v>
      </c>
      <c r="P230" s="48">
        <f>N230+O230+O231</f>
        <v>179217</v>
      </c>
    </row>
    <row r="231" spans="1:16" ht="34.5" customHeight="1" x14ac:dyDescent="0.3">
      <c r="A231" s="71"/>
      <c r="B231" s="68"/>
      <c r="C231" s="57"/>
      <c r="D231" s="65"/>
      <c r="E231" s="57"/>
      <c r="F231" s="57"/>
      <c r="G231" s="57"/>
      <c r="H231" s="57"/>
      <c r="I231" s="57"/>
      <c r="J231" s="57"/>
      <c r="K231" s="57"/>
      <c r="L231" s="54"/>
      <c r="M231" s="33" t="s">
        <v>1009</v>
      </c>
      <c r="N231" s="50"/>
      <c r="O231" s="37">
        <v>117795</v>
      </c>
      <c r="P231" s="50"/>
    </row>
    <row r="232" spans="1:16" ht="62.4" x14ac:dyDescent="0.3">
      <c r="A232" s="24">
        <v>165</v>
      </c>
      <c r="B232" s="22" t="s">
        <v>166</v>
      </c>
      <c r="C232" s="17" t="s">
        <v>517</v>
      </c>
      <c r="D232" s="20" t="s">
        <v>527</v>
      </c>
      <c r="E232" s="16" t="s">
        <v>246</v>
      </c>
      <c r="F232" s="17" t="s">
        <v>565</v>
      </c>
      <c r="G232" s="17" t="s">
        <v>597</v>
      </c>
      <c r="H232" s="17">
        <v>103211</v>
      </c>
      <c r="I232" s="17" t="s">
        <v>102</v>
      </c>
      <c r="J232" s="17" t="s">
        <v>108</v>
      </c>
      <c r="K232" s="17" t="s">
        <v>670</v>
      </c>
      <c r="L232" s="21">
        <v>150</v>
      </c>
      <c r="M232" s="33" t="s">
        <v>1010</v>
      </c>
      <c r="N232" s="37">
        <v>10650</v>
      </c>
      <c r="O232" s="37">
        <v>21548</v>
      </c>
      <c r="P232" s="37">
        <f>N232+O232</f>
        <v>32198</v>
      </c>
    </row>
    <row r="233" spans="1:16" ht="64.5" customHeight="1" x14ac:dyDescent="0.3">
      <c r="A233" s="24">
        <v>166</v>
      </c>
      <c r="B233" s="22" t="s">
        <v>166</v>
      </c>
      <c r="C233" s="17" t="s">
        <v>517</v>
      </c>
      <c r="D233" s="20" t="s">
        <v>528</v>
      </c>
      <c r="E233" s="16" t="s">
        <v>246</v>
      </c>
      <c r="F233" s="17" t="s">
        <v>567</v>
      </c>
      <c r="G233" s="17" t="s">
        <v>598</v>
      </c>
      <c r="H233" s="17">
        <v>103212</v>
      </c>
      <c r="I233" s="17" t="s">
        <v>102</v>
      </c>
      <c r="J233" s="17" t="s">
        <v>108</v>
      </c>
      <c r="K233" s="17" t="s">
        <v>671</v>
      </c>
      <c r="L233" s="21">
        <v>1112</v>
      </c>
      <c r="M233" s="33" t="s">
        <v>509</v>
      </c>
      <c r="N233" s="37">
        <v>154568</v>
      </c>
      <c r="O233" s="37">
        <v>3660</v>
      </c>
      <c r="P233" s="37">
        <f>N233+O233</f>
        <v>158228</v>
      </c>
    </row>
    <row r="234" spans="1:16" x14ac:dyDescent="0.3">
      <c r="A234" s="71">
        <v>167</v>
      </c>
      <c r="B234" s="67" t="s">
        <v>166</v>
      </c>
      <c r="C234" s="55" t="s">
        <v>517</v>
      </c>
      <c r="D234" s="64" t="s">
        <v>946</v>
      </c>
      <c r="E234" s="55" t="s">
        <v>246</v>
      </c>
      <c r="F234" s="55">
        <v>24</v>
      </c>
      <c r="G234" s="55" t="s">
        <v>599</v>
      </c>
      <c r="H234" s="55" t="s">
        <v>600</v>
      </c>
      <c r="I234" s="55" t="s">
        <v>102</v>
      </c>
      <c r="J234" s="55" t="s">
        <v>108</v>
      </c>
      <c r="K234" s="55" t="s">
        <v>672</v>
      </c>
      <c r="L234" s="52">
        <v>407</v>
      </c>
      <c r="M234" s="33" t="s">
        <v>1011</v>
      </c>
      <c r="N234" s="48">
        <v>23199</v>
      </c>
      <c r="O234" s="37">
        <v>67590</v>
      </c>
      <c r="P234" s="48">
        <f>N234+O234+O235</f>
        <v>92461</v>
      </c>
    </row>
    <row r="235" spans="1:16" x14ac:dyDescent="0.3">
      <c r="A235" s="71"/>
      <c r="B235" s="68"/>
      <c r="C235" s="57"/>
      <c r="D235" s="65"/>
      <c r="E235" s="57"/>
      <c r="F235" s="57"/>
      <c r="G235" s="57"/>
      <c r="H235" s="57"/>
      <c r="I235" s="57"/>
      <c r="J235" s="57"/>
      <c r="K235" s="57"/>
      <c r="L235" s="54"/>
      <c r="M235" s="33" t="s">
        <v>147</v>
      </c>
      <c r="N235" s="50"/>
      <c r="O235" s="37">
        <v>1672</v>
      </c>
      <c r="P235" s="50"/>
    </row>
    <row r="236" spans="1:16" x14ac:dyDescent="0.3">
      <c r="A236" s="71">
        <v>168</v>
      </c>
      <c r="B236" s="67" t="s">
        <v>166</v>
      </c>
      <c r="C236" s="55" t="s">
        <v>517</v>
      </c>
      <c r="D236" s="64" t="s">
        <v>946</v>
      </c>
      <c r="E236" s="55" t="s">
        <v>246</v>
      </c>
      <c r="F236" s="55">
        <v>24</v>
      </c>
      <c r="G236" s="55" t="s">
        <v>601</v>
      </c>
      <c r="H236" s="55" t="s">
        <v>602</v>
      </c>
      <c r="I236" s="55" t="s">
        <v>102</v>
      </c>
      <c r="J236" s="55" t="s">
        <v>108</v>
      </c>
      <c r="K236" s="55" t="s">
        <v>673</v>
      </c>
      <c r="L236" s="52">
        <v>304</v>
      </c>
      <c r="M236" s="33" t="s">
        <v>1012</v>
      </c>
      <c r="N236" s="48">
        <v>42256</v>
      </c>
      <c r="O236" s="37">
        <v>50485</v>
      </c>
      <c r="P236" s="48">
        <f>N236+O236+O237</f>
        <v>93936</v>
      </c>
    </row>
    <row r="237" spans="1:16" x14ac:dyDescent="0.3">
      <c r="A237" s="71"/>
      <c r="B237" s="68"/>
      <c r="C237" s="57"/>
      <c r="D237" s="65"/>
      <c r="E237" s="57"/>
      <c r="F237" s="57"/>
      <c r="G237" s="57"/>
      <c r="H237" s="57"/>
      <c r="I237" s="57"/>
      <c r="J237" s="57"/>
      <c r="K237" s="57"/>
      <c r="L237" s="54"/>
      <c r="M237" s="33" t="s">
        <v>510</v>
      </c>
      <c r="N237" s="50"/>
      <c r="O237" s="37">
        <v>1195</v>
      </c>
      <c r="P237" s="50"/>
    </row>
    <row r="238" spans="1:16" ht="22.5" customHeight="1" x14ac:dyDescent="0.3">
      <c r="A238" s="24">
        <v>169</v>
      </c>
      <c r="B238" s="22" t="s">
        <v>166</v>
      </c>
      <c r="C238" s="17" t="s">
        <v>517</v>
      </c>
      <c r="D238" s="20" t="s">
        <v>945</v>
      </c>
      <c r="E238" s="16" t="s">
        <v>246</v>
      </c>
      <c r="F238" s="17">
        <v>24</v>
      </c>
      <c r="G238" s="17"/>
      <c r="H238" s="17"/>
      <c r="I238" s="17" t="s">
        <v>102</v>
      </c>
      <c r="J238" s="17" t="s">
        <v>108</v>
      </c>
      <c r="K238" s="17"/>
      <c r="L238" s="21">
        <v>196</v>
      </c>
      <c r="M238" s="33"/>
      <c r="N238" s="37">
        <v>11172</v>
      </c>
      <c r="O238" s="37"/>
      <c r="P238" s="37">
        <f>N238+O238</f>
        <v>11172</v>
      </c>
    </row>
    <row r="239" spans="1:16" x14ac:dyDescent="0.3">
      <c r="A239" s="71">
        <v>170</v>
      </c>
      <c r="B239" s="67" t="s">
        <v>166</v>
      </c>
      <c r="C239" s="55" t="s">
        <v>517</v>
      </c>
      <c r="D239" s="64" t="s">
        <v>529</v>
      </c>
      <c r="E239" s="55" t="s">
        <v>246</v>
      </c>
      <c r="F239" s="55" t="s">
        <v>554</v>
      </c>
      <c r="G239" s="55" t="s">
        <v>603</v>
      </c>
      <c r="H239" s="55" t="s">
        <v>603</v>
      </c>
      <c r="I239" s="55" t="s">
        <v>102</v>
      </c>
      <c r="J239" s="55" t="s">
        <v>108</v>
      </c>
      <c r="K239" s="55" t="s">
        <v>674</v>
      </c>
      <c r="L239" s="52">
        <v>531</v>
      </c>
      <c r="M239" s="33" t="s">
        <v>1013</v>
      </c>
      <c r="N239" s="48">
        <v>73809</v>
      </c>
      <c r="O239" s="37">
        <v>1084609</v>
      </c>
      <c r="P239" s="48">
        <f>N239+O239+O240</f>
        <v>1170685</v>
      </c>
    </row>
    <row r="240" spans="1:16" x14ac:dyDescent="0.3">
      <c r="A240" s="71"/>
      <c r="B240" s="68"/>
      <c r="C240" s="57"/>
      <c r="D240" s="65"/>
      <c r="E240" s="57"/>
      <c r="F240" s="57"/>
      <c r="G240" s="57"/>
      <c r="H240" s="57"/>
      <c r="I240" s="57"/>
      <c r="J240" s="57"/>
      <c r="K240" s="57"/>
      <c r="L240" s="54"/>
      <c r="M240" s="33" t="s">
        <v>922</v>
      </c>
      <c r="N240" s="50"/>
      <c r="O240" s="37">
        <v>12267</v>
      </c>
      <c r="P240" s="50"/>
    </row>
    <row r="241" spans="1:16" x14ac:dyDescent="0.3">
      <c r="A241" s="71">
        <v>171</v>
      </c>
      <c r="B241" s="67" t="s">
        <v>166</v>
      </c>
      <c r="C241" s="55" t="s">
        <v>517</v>
      </c>
      <c r="D241" s="64" t="s">
        <v>945</v>
      </c>
      <c r="E241" s="55" t="s">
        <v>247</v>
      </c>
      <c r="F241" s="55">
        <v>35</v>
      </c>
      <c r="G241" s="55"/>
      <c r="H241" s="55"/>
      <c r="I241" s="55" t="s">
        <v>102</v>
      </c>
      <c r="J241" s="55" t="s">
        <v>108</v>
      </c>
      <c r="K241" s="55"/>
      <c r="L241" s="52">
        <v>892</v>
      </c>
      <c r="M241" s="33" t="s">
        <v>1014</v>
      </c>
      <c r="N241" s="48">
        <v>50844</v>
      </c>
      <c r="O241" s="37">
        <v>5787</v>
      </c>
      <c r="P241" s="48">
        <f>N241+O241+O242</f>
        <v>65526</v>
      </c>
    </row>
    <row r="242" spans="1:16" x14ac:dyDescent="0.3">
      <c r="A242" s="71"/>
      <c r="B242" s="68"/>
      <c r="C242" s="57"/>
      <c r="D242" s="65"/>
      <c r="E242" s="57"/>
      <c r="F242" s="57"/>
      <c r="G242" s="57"/>
      <c r="H242" s="57"/>
      <c r="I242" s="57"/>
      <c r="J242" s="57"/>
      <c r="K242" s="57"/>
      <c r="L242" s="54"/>
      <c r="M242" s="33" t="s">
        <v>1015</v>
      </c>
      <c r="N242" s="50"/>
      <c r="O242" s="37">
        <v>8895</v>
      </c>
      <c r="P242" s="50"/>
    </row>
    <row r="243" spans="1:16" ht="24" customHeight="1" x14ac:dyDescent="0.3">
      <c r="A243" s="24">
        <v>172</v>
      </c>
      <c r="B243" s="22" t="s">
        <v>166</v>
      </c>
      <c r="C243" s="17" t="s">
        <v>517</v>
      </c>
      <c r="D243" s="20" t="s">
        <v>945</v>
      </c>
      <c r="E243" s="17" t="s">
        <v>246</v>
      </c>
      <c r="F243" s="17">
        <v>24</v>
      </c>
      <c r="G243" s="17"/>
      <c r="H243" s="17"/>
      <c r="I243" s="17" t="s">
        <v>102</v>
      </c>
      <c r="J243" s="17" t="s">
        <v>108</v>
      </c>
      <c r="K243" s="17"/>
      <c r="L243" s="21">
        <v>1331</v>
      </c>
      <c r="M243" s="33" t="s">
        <v>1016</v>
      </c>
      <c r="N243" s="37">
        <v>75867</v>
      </c>
      <c r="O243" s="37">
        <v>13825</v>
      </c>
      <c r="P243" s="37">
        <f>N243+O243</f>
        <v>89692</v>
      </c>
    </row>
    <row r="244" spans="1:16" ht="62.4" x14ac:dyDescent="0.3">
      <c r="A244" s="24">
        <v>173</v>
      </c>
      <c r="B244" s="22" t="s">
        <v>166</v>
      </c>
      <c r="C244" s="17" t="s">
        <v>517</v>
      </c>
      <c r="D244" s="20" t="s">
        <v>524</v>
      </c>
      <c r="E244" s="17" t="s">
        <v>552</v>
      </c>
      <c r="F244" s="17" t="s">
        <v>568</v>
      </c>
      <c r="G244" s="17" t="s">
        <v>604</v>
      </c>
      <c r="H244" s="17" t="s">
        <v>604</v>
      </c>
      <c r="I244" s="17" t="s">
        <v>650</v>
      </c>
      <c r="J244" s="17" t="s">
        <v>108</v>
      </c>
      <c r="K244" s="17" t="s">
        <v>675</v>
      </c>
      <c r="L244" s="21">
        <v>195</v>
      </c>
      <c r="M244" s="33"/>
      <c r="N244" s="37">
        <v>11115</v>
      </c>
      <c r="O244" s="37"/>
      <c r="P244" s="37">
        <f t="shared" ref="P244:P274" si="15">N244+O244</f>
        <v>11115</v>
      </c>
    </row>
    <row r="245" spans="1:16" ht="25.5" customHeight="1" x14ac:dyDescent="0.3">
      <c r="A245" s="24">
        <v>174</v>
      </c>
      <c r="B245" s="22" t="s">
        <v>166</v>
      </c>
      <c r="C245" s="17" t="s">
        <v>517</v>
      </c>
      <c r="D245" s="20" t="s">
        <v>945</v>
      </c>
      <c r="E245" s="17" t="s">
        <v>246</v>
      </c>
      <c r="F245" s="17">
        <v>24</v>
      </c>
      <c r="G245" s="17"/>
      <c r="H245" s="17"/>
      <c r="I245" s="17" t="s">
        <v>102</v>
      </c>
      <c r="J245" s="17" t="s">
        <v>108</v>
      </c>
      <c r="K245" s="17"/>
      <c r="L245" s="21">
        <v>24</v>
      </c>
      <c r="M245" s="33"/>
      <c r="N245" s="37">
        <v>1368</v>
      </c>
      <c r="O245" s="37"/>
      <c r="P245" s="37">
        <f t="shared" si="15"/>
        <v>1368</v>
      </c>
    </row>
    <row r="246" spans="1:16" ht="62.4" x14ac:dyDescent="0.3">
      <c r="A246" s="24">
        <v>175</v>
      </c>
      <c r="B246" s="22" t="s">
        <v>166</v>
      </c>
      <c r="C246" s="17" t="s">
        <v>517</v>
      </c>
      <c r="D246" s="20" t="s">
        <v>524</v>
      </c>
      <c r="E246" s="17" t="s">
        <v>552</v>
      </c>
      <c r="F246" s="17" t="s">
        <v>569</v>
      </c>
      <c r="G246" s="17" t="s">
        <v>605</v>
      </c>
      <c r="H246" s="17" t="s">
        <v>605</v>
      </c>
      <c r="I246" s="17" t="s">
        <v>650</v>
      </c>
      <c r="J246" s="17" t="s">
        <v>108</v>
      </c>
      <c r="K246" s="17" t="s">
        <v>473</v>
      </c>
      <c r="L246" s="21">
        <v>15</v>
      </c>
      <c r="M246" s="33"/>
      <c r="N246" s="37">
        <v>855</v>
      </c>
      <c r="O246" s="37"/>
      <c r="P246" s="37">
        <f t="shared" si="15"/>
        <v>855</v>
      </c>
    </row>
    <row r="247" spans="1:16" ht="62.4" x14ac:dyDescent="0.3">
      <c r="A247" s="24">
        <v>176</v>
      </c>
      <c r="B247" s="22" t="s">
        <v>166</v>
      </c>
      <c r="C247" s="17" t="s">
        <v>517</v>
      </c>
      <c r="D247" s="20" t="s">
        <v>524</v>
      </c>
      <c r="E247" s="17" t="s">
        <v>552</v>
      </c>
      <c r="F247" s="17" t="s">
        <v>570</v>
      </c>
      <c r="G247" s="17" t="s">
        <v>606</v>
      </c>
      <c r="H247" s="17" t="s">
        <v>606</v>
      </c>
      <c r="I247" s="17" t="s">
        <v>650</v>
      </c>
      <c r="J247" s="17" t="s">
        <v>108</v>
      </c>
      <c r="K247" s="17" t="s">
        <v>676</v>
      </c>
      <c r="L247" s="21">
        <v>1205</v>
      </c>
      <c r="M247" s="33"/>
      <c r="N247" s="37">
        <v>68685</v>
      </c>
      <c r="O247" s="37"/>
      <c r="P247" s="37">
        <f t="shared" si="15"/>
        <v>68685</v>
      </c>
    </row>
    <row r="248" spans="1:16" ht="62.4" x14ac:dyDescent="0.3">
      <c r="A248" s="24">
        <v>177</v>
      </c>
      <c r="B248" s="22" t="s">
        <v>166</v>
      </c>
      <c r="C248" s="17" t="s">
        <v>517</v>
      </c>
      <c r="D248" s="20" t="s">
        <v>543</v>
      </c>
      <c r="E248" s="17" t="s">
        <v>555</v>
      </c>
      <c r="F248" s="17" t="s">
        <v>556</v>
      </c>
      <c r="G248" s="17" t="s">
        <v>607</v>
      </c>
      <c r="H248" s="17" t="s">
        <v>607</v>
      </c>
      <c r="I248" s="17" t="s">
        <v>103</v>
      </c>
      <c r="J248" s="17" t="s">
        <v>108</v>
      </c>
      <c r="K248" s="17" t="s">
        <v>677</v>
      </c>
      <c r="L248" s="21">
        <v>177</v>
      </c>
      <c r="M248" s="33"/>
      <c r="N248" s="37">
        <v>11859</v>
      </c>
      <c r="O248" s="37"/>
      <c r="P248" s="37">
        <f t="shared" si="15"/>
        <v>11859</v>
      </c>
    </row>
    <row r="249" spans="1:16" ht="31.2" x14ac:dyDescent="0.3">
      <c r="A249" s="24">
        <v>178</v>
      </c>
      <c r="B249" s="22" t="s">
        <v>166</v>
      </c>
      <c r="C249" s="17" t="s">
        <v>517</v>
      </c>
      <c r="D249" s="20" t="s">
        <v>530</v>
      </c>
      <c r="E249" s="17" t="s">
        <v>555</v>
      </c>
      <c r="F249" s="17" t="s">
        <v>557</v>
      </c>
      <c r="G249" s="17" t="s">
        <v>608</v>
      </c>
      <c r="H249" s="17" t="s">
        <v>608</v>
      </c>
      <c r="I249" s="17" t="s">
        <v>102</v>
      </c>
      <c r="J249" s="17" t="s">
        <v>106</v>
      </c>
      <c r="K249" s="17" t="s">
        <v>678</v>
      </c>
      <c r="L249" s="21">
        <v>903</v>
      </c>
      <c r="M249" s="33" t="s">
        <v>923</v>
      </c>
      <c r="N249" s="37">
        <v>51471</v>
      </c>
      <c r="O249" s="37">
        <v>12417</v>
      </c>
      <c r="P249" s="37">
        <f t="shared" si="15"/>
        <v>63888</v>
      </c>
    </row>
    <row r="250" spans="1:16" ht="35.25" customHeight="1" x14ac:dyDescent="0.3">
      <c r="A250" s="24">
        <v>179</v>
      </c>
      <c r="B250" s="22" t="s">
        <v>166</v>
      </c>
      <c r="C250" s="17" t="s">
        <v>517</v>
      </c>
      <c r="D250" s="20" t="s">
        <v>544</v>
      </c>
      <c r="E250" s="17" t="s">
        <v>555</v>
      </c>
      <c r="F250" s="17" t="s">
        <v>557</v>
      </c>
      <c r="G250" s="17" t="s">
        <v>609</v>
      </c>
      <c r="H250" s="17" t="s">
        <v>609</v>
      </c>
      <c r="I250" s="17" t="s">
        <v>102</v>
      </c>
      <c r="J250" s="17" t="s">
        <v>106</v>
      </c>
      <c r="K250" s="17" t="s">
        <v>679</v>
      </c>
      <c r="L250" s="21">
        <v>508</v>
      </c>
      <c r="M250" s="33"/>
      <c r="N250" s="37">
        <v>28956</v>
      </c>
      <c r="O250" s="37"/>
      <c r="P250" s="37">
        <f t="shared" si="15"/>
        <v>28956</v>
      </c>
    </row>
    <row r="251" spans="1:16" ht="21.75" customHeight="1" x14ac:dyDescent="0.3">
      <c r="A251" s="24">
        <v>180</v>
      </c>
      <c r="B251" s="22" t="s">
        <v>166</v>
      </c>
      <c r="C251" s="17" t="s">
        <v>517</v>
      </c>
      <c r="D251" s="20" t="s">
        <v>531</v>
      </c>
      <c r="E251" s="17" t="s">
        <v>555</v>
      </c>
      <c r="F251" s="17">
        <v>194</v>
      </c>
      <c r="G251" s="17" t="s">
        <v>610</v>
      </c>
      <c r="H251" s="17" t="s">
        <v>610</v>
      </c>
      <c r="I251" s="17" t="s">
        <v>102</v>
      </c>
      <c r="J251" s="17" t="s">
        <v>106</v>
      </c>
      <c r="K251" s="17" t="s">
        <v>680</v>
      </c>
      <c r="L251" s="21">
        <v>1459</v>
      </c>
      <c r="M251" s="33" t="s">
        <v>924</v>
      </c>
      <c r="N251" s="37">
        <v>103589</v>
      </c>
      <c r="O251" s="37">
        <v>3608</v>
      </c>
      <c r="P251" s="37">
        <f t="shared" si="15"/>
        <v>107197</v>
      </c>
    </row>
    <row r="252" spans="1:16" ht="21" customHeight="1" x14ac:dyDescent="0.3">
      <c r="A252" s="24">
        <v>181</v>
      </c>
      <c r="B252" s="22" t="s">
        <v>166</v>
      </c>
      <c r="C252" s="17" t="s">
        <v>517</v>
      </c>
      <c r="D252" s="20" t="s">
        <v>532</v>
      </c>
      <c r="E252" s="17" t="s">
        <v>555</v>
      </c>
      <c r="F252" s="17">
        <v>192</v>
      </c>
      <c r="G252" s="17" t="s">
        <v>611</v>
      </c>
      <c r="H252" s="17" t="s">
        <v>611</v>
      </c>
      <c r="I252" s="17" t="s">
        <v>103</v>
      </c>
      <c r="J252" s="17" t="s">
        <v>106</v>
      </c>
      <c r="K252" s="17" t="s">
        <v>59</v>
      </c>
      <c r="L252" s="21">
        <v>42</v>
      </c>
      <c r="M252" s="33" t="s">
        <v>942</v>
      </c>
      <c r="N252" s="37">
        <v>2814</v>
      </c>
      <c r="O252" s="37">
        <v>17251</v>
      </c>
      <c r="P252" s="37">
        <f t="shared" si="15"/>
        <v>20065</v>
      </c>
    </row>
    <row r="253" spans="1:16" ht="21" customHeight="1" x14ac:dyDescent="0.3">
      <c r="A253" s="24">
        <v>182</v>
      </c>
      <c r="B253" s="22" t="s">
        <v>166</v>
      </c>
      <c r="C253" s="17" t="s">
        <v>517</v>
      </c>
      <c r="D253" s="20" t="s">
        <v>532</v>
      </c>
      <c r="E253" s="17" t="s">
        <v>555</v>
      </c>
      <c r="F253" s="17">
        <v>192</v>
      </c>
      <c r="G253" s="17" t="s">
        <v>612</v>
      </c>
      <c r="H253" s="17" t="s">
        <v>613</v>
      </c>
      <c r="I253" s="17" t="s">
        <v>103</v>
      </c>
      <c r="J253" s="17" t="s">
        <v>106</v>
      </c>
      <c r="K253" s="17" t="s">
        <v>681</v>
      </c>
      <c r="L253" s="21">
        <v>63</v>
      </c>
      <c r="M253" s="33"/>
      <c r="N253" s="37">
        <v>4221</v>
      </c>
      <c r="O253" s="37"/>
      <c r="P253" s="37">
        <f t="shared" si="15"/>
        <v>4221</v>
      </c>
    </row>
    <row r="254" spans="1:16" ht="23.25" customHeight="1" x14ac:dyDescent="0.3">
      <c r="A254" s="24">
        <v>183</v>
      </c>
      <c r="B254" s="22" t="s">
        <v>166</v>
      </c>
      <c r="C254" s="17" t="s">
        <v>517</v>
      </c>
      <c r="D254" s="20" t="s">
        <v>532</v>
      </c>
      <c r="E254" s="17" t="s">
        <v>555</v>
      </c>
      <c r="F254" s="17">
        <v>192</v>
      </c>
      <c r="G254" s="17" t="s">
        <v>614</v>
      </c>
      <c r="H254" s="17"/>
      <c r="I254" s="17" t="s">
        <v>103</v>
      </c>
      <c r="J254" s="17" t="s">
        <v>106</v>
      </c>
      <c r="K254" s="17" t="s">
        <v>682</v>
      </c>
      <c r="L254" s="21">
        <v>84</v>
      </c>
      <c r="M254" s="33" t="s">
        <v>1017</v>
      </c>
      <c r="N254" s="37">
        <v>5628</v>
      </c>
      <c r="O254" s="37">
        <v>8215</v>
      </c>
      <c r="P254" s="37">
        <f t="shared" si="15"/>
        <v>13843</v>
      </c>
    </row>
    <row r="255" spans="1:16" ht="31.2" x14ac:dyDescent="0.3">
      <c r="A255" s="24">
        <v>184</v>
      </c>
      <c r="B255" s="22" t="s">
        <v>166</v>
      </c>
      <c r="C255" s="17" t="s">
        <v>517</v>
      </c>
      <c r="D255" s="20" t="s">
        <v>533</v>
      </c>
      <c r="E255" s="17" t="s">
        <v>558</v>
      </c>
      <c r="F255" s="17">
        <v>180</v>
      </c>
      <c r="G255" s="17" t="s">
        <v>615</v>
      </c>
      <c r="H255" s="17" t="s">
        <v>616</v>
      </c>
      <c r="I255" s="17" t="s">
        <v>102</v>
      </c>
      <c r="J255" s="17" t="s">
        <v>107</v>
      </c>
      <c r="K255" s="17" t="s">
        <v>683</v>
      </c>
      <c r="L255" s="21">
        <v>10</v>
      </c>
      <c r="M255" s="33"/>
      <c r="N255" s="37">
        <v>125</v>
      </c>
      <c r="O255" s="37"/>
      <c r="P255" s="37">
        <f t="shared" si="15"/>
        <v>125</v>
      </c>
    </row>
    <row r="256" spans="1:16" ht="31.2" x14ac:dyDescent="0.3">
      <c r="A256" s="24">
        <v>185</v>
      </c>
      <c r="B256" s="22" t="s">
        <v>166</v>
      </c>
      <c r="C256" s="17" t="s">
        <v>517</v>
      </c>
      <c r="D256" s="20" t="s">
        <v>533</v>
      </c>
      <c r="E256" s="17" t="s">
        <v>558</v>
      </c>
      <c r="F256" s="17">
        <v>180</v>
      </c>
      <c r="G256" s="17" t="s">
        <v>617</v>
      </c>
      <c r="H256" s="17" t="s">
        <v>618</v>
      </c>
      <c r="I256" s="17" t="s">
        <v>102</v>
      </c>
      <c r="J256" s="17" t="s">
        <v>107</v>
      </c>
      <c r="K256" s="17" t="s">
        <v>684</v>
      </c>
      <c r="L256" s="21">
        <v>50</v>
      </c>
      <c r="M256" s="33"/>
      <c r="N256" s="37">
        <v>625</v>
      </c>
      <c r="O256" s="37"/>
      <c r="P256" s="37">
        <f t="shared" si="15"/>
        <v>625</v>
      </c>
    </row>
    <row r="257" spans="1:16" ht="20.25" customHeight="1" x14ac:dyDescent="0.3">
      <c r="A257" s="24">
        <v>186</v>
      </c>
      <c r="B257" s="22" t="s">
        <v>166</v>
      </c>
      <c r="C257" s="17" t="s">
        <v>517</v>
      </c>
      <c r="D257" s="20" t="s">
        <v>532</v>
      </c>
      <c r="E257" s="17" t="s">
        <v>558</v>
      </c>
      <c r="F257" s="17">
        <v>180</v>
      </c>
      <c r="G257" s="17">
        <v>100987</v>
      </c>
      <c r="H257" s="17" t="s">
        <v>619</v>
      </c>
      <c r="I257" s="17" t="s">
        <v>103</v>
      </c>
      <c r="J257" s="17" t="s">
        <v>106</v>
      </c>
      <c r="K257" s="17" t="s">
        <v>685</v>
      </c>
      <c r="L257" s="21">
        <v>73</v>
      </c>
      <c r="M257" s="33"/>
      <c r="N257" s="37">
        <v>4891</v>
      </c>
      <c r="O257" s="37"/>
      <c r="P257" s="37">
        <f t="shared" si="15"/>
        <v>4891</v>
      </c>
    </row>
    <row r="258" spans="1:16" ht="18" customHeight="1" x14ac:dyDescent="0.3">
      <c r="A258" s="24">
        <v>187</v>
      </c>
      <c r="B258" s="22" t="s">
        <v>166</v>
      </c>
      <c r="C258" s="17" t="s">
        <v>517</v>
      </c>
      <c r="D258" s="20" t="s">
        <v>532</v>
      </c>
      <c r="E258" s="17" t="s">
        <v>558</v>
      </c>
      <c r="F258" s="17">
        <v>180</v>
      </c>
      <c r="G258" s="17">
        <v>100986</v>
      </c>
      <c r="H258" s="17" t="s">
        <v>620</v>
      </c>
      <c r="I258" s="17" t="s">
        <v>103</v>
      </c>
      <c r="J258" s="17"/>
      <c r="K258" s="17" t="s">
        <v>16</v>
      </c>
      <c r="L258" s="21">
        <v>9</v>
      </c>
      <c r="M258" s="33"/>
      <c r="N258" s="37">
        <v>603</v>
      </c>
      <c r="O258" s="37"/>
      <c r="P258" s="37">
        <f t="shared" si="15"/>
        <v>603</v>
      </c>
    </row>
    <row r="259" spans="1:16" ht="18" customHeight="1" x14ac:dyDescent="0.3">
      <c r="A259" s="24">
        <v>188</v>
      </c>
      <c r="B259" s="22" t="s">
        <v>166</v>
      </c>
      <c r="C259" s="17" t="s">
        <v>517</v>
      </c>
      <c r="D259" s="20" t="s">
        <v>532</v>
      </c>
      <c r="E259" s="17" t="s">
        <v>558</v>
      </c>
      <c r="F259" s="17">
        <v>180</v>
      </c>
      <c r="G259" s="17" t="s">
        <v>621</v>
      </c>
      <c r="H259" s="17" t="s">
        <v>622</v>
      </c>
      <c r="I259" s="17" t="s">
        <v>102</v>
      </c>
      <c r="J259" s="17" t="s">
        <v>107</v>
      </c>
      <c r="K259" s="17" t="s">
        <v>686</v>
      </c>
      <c r="L259" s="21">
        <v>71</v>
      </c>
      <c r="M259" s="33"/>
      <c r="N259" s="37">
        <v>887.5</v>
      </c>
      <c r="O259" s="37"/>
      <c r="P259" s="37">
        <f t="shared" si="15"/>
        <v>887.5</v>
      </c>
    </row>
    <row r="260" spans="1:16" ht="17.25" customHeight="1" x14ac:dyDescent="0.3">
      <c r="A260" s="24">
        <v>189</v>
      </c>
      <c r="B260" s="22" t="s">
        <v>166</v>
      </c>
      <c r="C260" s="17" t="s">
        <v>517</v>
      </c>
      <c r="D260" s="20" t="s">
        <v>532</v>
      </c>
      <c r="E260" s="17" t="s">
        <v>558</v>
      </c>
      <c r="F260" s="17">
        <v>180</v>
      </c>
      <c r="G260" s="17" t="s">
        <v>623</v>
      </c>
      <c r="H260" s="17" t="s">
        <v>624</v>
      </c>
      <c r="I260" s="17" t="s">
        <v>102</v>
      </c>
      <c r="J260" s="17" t="s">
        <v>107</v>
      </c>
      <c r="K260" s="17" t="s">
        <v>687</v>
      </c>
      <c r="L260" s="21">
        <v>80</v>
      </c>
      <c r="M260" s="33"/>
      <c r="N260" s="37">
        <v>1000</v>
      </c>
      <c r="O260" s="37"/>
      <c r="P260" s="37">
        <f t="shared" si="15"/>
        <v>1000</v>
      </c>
    </row>
    <row r="261" spans="1:16" ht="19.5" customHeight="1" x14ac:dyDescent="0.3">
      <c r="A261" s="24">
        <v>190</v>
      </c>
      <c r="B261" s="22" t="s">
        <v>166</v>
      </c>
      <c r="C261" s="17" t="s">
        <v>517</v>
      </c>
      <c r="D261" s="20" t="s">
        <v>532</v>
      </c>
      <c r="E261" s="17" t="s">
        <v>558</v>
      </c>
      <c r="F261" s="17">
        <v>180</v>
      </c>
      <c r="G261" s="17" t="s">
        <v>625</v>
      </c>
      <c r="H261" s="17" t="s">
        <v>626</v>
      </c>
      <c r="I261" s="17" t="s">
        <v>103</v>
      </c>
      <c r="J261" s="17" t="s">
        <v>106</v>
      </c>
      <c r="K261" s="17" t="s">
        <v>688</v>
      </c>
      <c r="L261" s="21">
        <v>62</v>
      </c>
      <c r="M261" s="33"/>
      <c r="N261" s="37">
        <v>4154</v>
      </c>
      <c r="O261" s="37"/>
      <c r="P261" s="37">
        <f t="shared" si="15"/>
        <v>4154</v>
      </c>
    </row>
    <row r="262" spans="1:16" ht="21.75" customHeight="1" x14ac:dyDescent="0.3">
      <c r="A262" s="24">
        <v>191</v>
      </c>
      <c r="B262" s="22" t="s">
        <v>166</v>
      </c>
      <c r="C262" s="17" t="s">
        <v>517</v>
      </c>
      <c r="D262" s="20" t="s">
        <v>532</v>
      </c>
      <c r="E262" s="17" t="s">
        <v>558</v>
      </c>
      <c r="F262" s="17">
        <v>180</v>
      </c>
      <c r="G262" s="17">
        <v>109579</v>
      </c>
      <c r="H262" s="17">
        <v>109579</v>
      </c>
      <c r="I262" s="17" t="s">
        <v>102</v>
      </c>
      <c r="J262" s="17" t="s">
        <v>107</v>
      </c>
      <c r="K262" s="17" t="s">
        <v>689</v>
      </c>
      <c r="L262" s="21">
        <v>41</v>
      </c>
      <c r="M262" s="33" t="s">
        <v>145</v>
      </c>
      <c r="N262" s="37">
        <v>512.5</v>
      </c>
      <c r="O262" s="37">
        <v>452</v>
      </c>
      <c r="P262" s="37">
        <f t="shared" si="15"/>
        <v>964.5</v>
      </c>
    </row>
    <row r="263" spans="1:16" ht="27.75" customHeight="1" x14ac:dyDescent="0.3">
      <c r="A263" s="24">
        <v>192</v>
      </c>
      <c r="B263" s="22" t="s">
        <v>166</v>
      </c>
      <c r="C263" s="17" t="s">
        <v>517</v>
      </c>
      <c r="D263" s="20" t="s">
        <v>945</v>
      </c>
      <c r="E263" s="17" t="s">
        <v>558</v>
      </c>
      <c r="F263" s="17">
        <v>180</v>
      </c>
      <c r="G263" s="17"/>
      <c r="H263" s="17"/>
      <c r="I263" s="17" t="s">
        <v>102</v>
      </c>
      <c r="J263" s="17" t="s">
        <v>107</v>
      </c>
      <c r="K263" s="17"/>
      <c r="L263" s="21">
        <v>143</v>
      </c>
      <c r="M263" s="33"/>
      <c r="N263" s="37">
        <v>1787.5</v>
      </c>
      <c r="O263" s="37"/>
      <c r="P263" s="37">
        <f t="shared" si="15"/>
        <v>1787.5</v>
      </c>
    </row>
    <row r="264" spans="1:16" ht="23.25" customHeight="1" x14ac:dyDescent="0.3">
      <c r="A264" s="24">
        <v>193</v>
      </c>
      <c r="B264" s="22" t="s">
        <v>166</v>
      </c>
      <c r="C264" s="17" t="s">
        <v>517</v>
      </c>
      <c r="D264" s="20" t="s">
        <v>532</v>
      </c>
      <c r="E264" s="17" t="s">
        <v>558</v>
      </c>
      <c r="F264" s="17">
        <v>180</v>
      </c>
      <c r="G264" s="17">
        <v>100982</v>
      </c>
      <c r="H264" s="17" t="s">
        <v>627</v>
      </c>
      <c r="I264" s="17" t="s">
        <v>103</v>
      </c>
      <c r="J264" s="17" t="s">
        <v>106</v>
      </c>
      <c r="K264" s="17" t="s">
        <v>690</v>
      </c>
      <c r="L264" s="21">
        <v>197</v>
      </c>
      <c r="M264" s="33" t="s">
        <v>925</v>
      </c>
      <c r="N264" s="37">
        <v>13199</v>
      </c>
      <c r="O264" s="37">
        <v>753</v>
      </c>
      <c r="P264" s="37">
        <f t="shared" si="15"/>
        <v>13952</v>
      </c>
    </row>
    <row r="265" spans="1:16" ht="21" customHeight="1" x14ac:dyDescent="0.3">
      <c r="A265" s="24">
        <v>194</v>
      </c>
      <c r="B265" s="22" t="s">
        <v>166</v>
      </c>
      <c r="C265" s="17" t="s">
        <v>517</v>
      </c>
      <c r="D265" s="20" t="s">
        <v>534</v>
      </c>
      <c r="E265" s="17" t="s">
        <v>558</v>
      </c>
      <c r="F265" s="17">
        <v>180</v>
      </c>
      <c r="G265" s="17">
        <v>100983</v>
      </c>
      <c r="H265" s="17" t="s">
        <v>628</v>
      </c>
      <c r="I265" s="17" t="s">
        <v>103</v>
      </c>
      <c r="J265" s="17" t="s">
        <v>106</v>
      </c>
      <c r="K265" s="17" t="s">
        <v>691</v>
      </c>
      <c r="L265" s="21">
        <v>62</v>
      </c>
      <c r="M265" s="33" t="s">
        <v>511</v>
      </c>
      <c r="N265" s="37">
        <v>4154</v>
      </c>
      <c r="O265" s="37">
        <v>301</v>
      </c>
      <c r="P265" s="37">
        <f t="shared" si="15"/>
        <v>4455</v>
      </c>
    </row>
    <row r="266" spans="1:16" ht="36" customHeight="1" x14ac:dyDescent="0.3">
      <c r="A266" s="24">
        <v>195</v>
      </c>
      <c r="B266" s="22" t="s">
        <v>166</v>
      </c>
      <c r="C266" s="17" t="s">
        <v>517</v>
      </c>
      <c r="D266" s="20" t="s">
        <v>533</v>
      </c>
      <c r="E266" s="17" t="s">
        <v>558</v>
      </c>
      <c r="F266" s="17">
        <v>180</v>
      </c>
      <c r="G266" s="17">
        <v>109583</v>
      </c>
      <c r="H266" s="17" t="s">
        <v>629</v>
      </c>
      <c r="I266" s="17" t="s">
        <v>102</v>
      </c>
      <c r="J266" s="17" t="s">
        <v>107</v>
      </c>
      <c r="K266" s="17" t="s">
        <v>692</v>
      </c>
      <c r="L266" s="21">
        <v>2</v>
      </c>
      <c r="M266" s="33"/>
      <c r="N266" s="37">
        <v>278</v>
      </c>
      <c r="O266" s="37"/>
      <c r="P266" s="37">
        <f t="shared" si="15"/>
        <v>278</v>
      </c>
    </row>
    <row r="267" spans="1:16" ht="21.75" customHeight="1" x14ac:dyDescent="0.3">
      <c r="A267" s="24">
        <v>196</v>
      </c>
      <c r="B267" s="22" t="s">
        <v>166</v>
      </c>
      <c r="C267" s="17" t="s">
        <v>517</v>
      </c>
      <c r="D267" s="20" t="s">
        <v>532</v>
      </c>
      <c r="E267" s="17" t="s">
        <v>558</v>
      </c>
      <c r="F267" s="17">
        <v>180</v>
      </c>
      <c r="G267" s="17">
        <v>100990</v>
      </c>
      <c r="H267" s="17" t="s">
        <v>630</v>
      </c>
      <c r="I267" s="17" t="s">
        <v>102</v>
      </c>
      <c r="J267" s="17" t="s">
        <v>107</v>
      </c>
      <c r="K267" s="17" t="s">
        <v>693</v>
      </c>
      <c r="L267" s="21">
        <v>91</v>
      </c>
      <c r="M267" s="33"/>
      <c r="N267" s="37">
        <v>1137.5</v>
      </c>
      <c r="O267" s="37"/>
      <c r="P267" s="37">
        <f t="shared" si="15"/>
        <v>1137.5</v>
      </c>
    </row>
    <row r="268" spans="1:16" ht="21.75" customHeight="1" x14ac:dyDescent="0.3">
      <c r="A268" s="24">
        <v>197</v>
      </c>
      <c r="B268" s="22" t="s">
        <v>166</v>
      </c>
      <c r="C268" s="17" t="s">
        <v>517</v>
      </c>
      <c r="D268" s="20" t="s">
        <v>532</v>
      </c>
      <c r="E268" s="17" t="s">
        <v>558</v>
      </c>
      <c r="F268" s="17">
        <v>180</v>
      </c>
      <c r="G268" s="17">
        <v>100991</v>
      </c>
      <c r="H268" s="17" t="s">
        <v>631</v>
      </c>
      <c r="I268" s="17" t="s">
        <v>102</v>
      </c>
      <c r="J268" s="17" t="s">
        <v>107</v>
      </c>
      <c r="K268" s="17" t="s">
        <v>694</v>
      </c>
      <c r="L268" s="21">
        <v>27</v>
      </c>
      <c r="M268" s="33"/>
      <c r="N268" s="37">
        <v>337.5</v>
      </c>
      <c r="O268" s="37"/>
      <c r="P268" s="37">
        <f t="shared" si="15"/>
        <v>337.5</v>
      </c>
    </row>
    <row r="269" spans="1:16" ht="19.5" customHeight="1" x14ac:dyDescent="0.3">
      <c r="A269" s="24">
        <v>198</v>
      </c>
      <c r="B269" s="22" t="s">
        <v>166</v>
      </c>
      <c r="C269" s="17" t="s">
        <v>517</v>
      </c>
      <c r="D269" s="20" t="s">
        <v>534</v>
      </c>
      <c r="E269" s="17" t="s">
        <v>558</v>
      </c>
      <c r="F269" s="17">
        <v>180</v>
      </c>
      <c r="G269" s="17">
        <v>129211</v>
      </c>
      <c r="H269" s="17" t="s">
        <v>632</v>
      </c>
      <c r="I269" s="17" t="s">
        <v>103</v>
      </c>
      <c r="J269" s="17" t="s">
        <v>106</v>
      </c>
      <c r="K269" s="17" t="s">
        <v>695</v>
      </c>
      <c r="L269" s="21">
        <v>21</v>
      </c>
      <c r="M269" s="33"/>
      <c r="N269" s="37">
        <v>1407</v>
      </c>
      <c r="O269" s="37"/>
      <c r="P269" s="37">
        <f t="shared" si="15"/>
        <v>1407</v>
      </c>
    </row>
    <row r="270" spans="1:16" ht="21" customHeight="1" x14ac:dyDescent="0.3">
      <c r="A270" s="24">
        <v>199</v>
      </c>
      <c r="B270" s="22" t="s">
        <v>166</v>
      </c>
      <c r="C270" s="17" t="s">
        <v>517</v>
      </c>
      <c r="D270" s="20" t="s">
        <v>532</v>
      </c>
      <c r="E270" s="17" t="s">
        <v>558</v>
      </c>
      <c r="F270" s="17">
        <v>180</v>
      </c>
      <c r="G270" s="17">
        <v>100780</v>
      </c>
      <c r="H270" s="17" t="s">
        <v>633</v>
      </c>
      <c r="I270" s="17" t="s">
        <v>103</v>
      </c>
      <c r="J270" s="17" t="s">
        <v>106</v>
      </c>
      <c r="K270" s="17" t="s">
        <v>696</v>
      </c>
      <c r="L270" s="21">
        <v>122</v>
      </c>
      <c r="M270" s="33"/>
      <c r="N270" s="37">
        <v>8174</v>
      </c>
      <c r="O270" s="37"/>
      <c r="P270" s="37">
        <f t="shared" si="15"/>
        <v>8174</v>
      </c>
    </row>
    <row r="271" spans="1:16" ht="31.2" x14ac:dyDescent="0.3">
      <c r="A271" s="24">
        <v>200</v>
      </c>
      <c r="B271" s="22" t="s">
        <v>166</v>
      </c>
      <c r="C271" s="17" t="s">
        <v>517</v>
      </c>
      <c r="D271" s="20" t="s">
        <v>545</v>
      </c>
      <c r="E271" s="17" t="s">
        <v>558</v>
      </c>
      <c r="F271" s="17" t="s">
        <v>571</v>
      </c>
      <c r="G271" s="17">
        <v>100782</v>
      </c>
      <c r="H271" s="17" t="s">
        <v>634</v>
      </c>
      <c r="I271" s="17" t="s">
        <v>103</v>
      </c>
      <c r="J271" s="17" t="s">
        <v>106</v>
      </c>
      <c r="K271" s="17" t="s">
        <v>697</v>
      </c>
      <c r="L271" s="21">
        <v>1174</v>
      </c>
      <c r="M271" s="33" t="s">
        <v>1018</v>
      </c>
      <c r="N271" s="37">
        <v>78658</v>
      </c>
      <c r="O271" s="37">
        <v>44521</v>
      </c>
      <c r="P271" s="37">
        <f t="shared" si="15"/>
        <v>123179</v>
      </c>
    </row>
    <row r="272" spans="1:16" ht="31.2" x14ac:dyDescent="0.3">
      <c r="A272" s="24">
        <v>201</v>
      </c>
      <c r="B272" s="22" t="s">
        <v>166</v>
      </c>
      <c r="C272" s="17" t="s">
        <v>517</v>
      </c>
      <c r="D272" s="20" t="s">
        <v>545</v>
      </c>
      <c r="E272" s="17" t="s">
        <v>558</v>
      </c>
      <c r="F272" s="17" t="s">
        <v>571</v>
      </c>
      <c r="G272" s="17">
        <v>123593</v>
      </c>
      <c r="H272" s="17" t="s">
        <v>635</v>
      </c>
      <c r="I272" s="17" t="s">
        <v>103</v>
      </c>
      <c r="J272" s="17" t="s">
        <v>106</v>
      </c>
      <c r="K272" s="17" t="s">
        <v>698</v>
      </c>
      <c r="L272" s="21">
        <v>8</v>
      </c>
      <c r="M272" s="33" t="s">
        <v>926</v>
      </c>
      <c r="N272" s="37">
        <v>536</v>
      </c>
      <c r="O272" s="37">
        <v>9155</v>
      </c>
      <c r="P272" s="37">
        <f t="shared" si="15"/>
        <v>9691</v>
      </c>
    </row>
    <row r="273" spans="1:16" ht="31.2" x14ac:dyDescent="0.3">
      <c r="A273" s="24">
        <v>202</v>
      </c>
      <c r="B273" s="22" t="s">
        <v>166</v>
      </c>
      <c r="C273" s="17" t="s">
        <v>517</v>
      </c>
      <c r="D273" s="20" t="s">
        <v>545</v>
      </c>
      <c r="E273" s="17" t="s">
        <v>558</v>
      </c>
      <c r="F273" s="17" t="s">
        <v>571</v>
      </c>
      <c r="G273" s="17">
        <v>100795</v>
      </c>
      <c r="H273" s="17" t="s">
        <v>636</v>
      </c>
      <c r="I273" s="17" t="s">
        <v>103</v>
      </c>
      <c r="J273" s="17" t="s">
        <v>106</v>
      </c>
      <c r="K273" s="17" t="s">
        <v>699</v>
      </c>
      <c r="L273" s="21">
        <v>82</v>
      </c>
      <c r="M273" s="33"/>
      <c r="N273" s="37">
        <v>5494</v>
      </c>
      <c r="O273" s="37"/>
      <c r="P273" s="37">
        <f t="shared" si="15"/>
        <v>5494</v>
      </c>
    </row>
    <row r="274" spans="1:16" ht="21" customHeight="1" x14ac:dyDescent="0.3">
      <c r="A274" s="24">
        <v>203</v>
      </c>
      <c r="B274" s="22" t="s">
        <v>166</v>
      </c>
      <c r="C274" s="17" t="s">
        <v>517</v>
      </c>
      <c r="D274" s="20" t="s">
        <v>545</v>
      </c>
      <c r="E274" s="17" t="s">
        <v>558</v>
      </c>
      <c r="F274" s="17">
        <v>167</v>
      </c>
      <c r="G274" s="17">
        <v>100777</v>
      </c>
      <c r="H274" s="17" t="s">
        <v>637</v>
      </c>
      <c r="I274" s="17" t="s">
        <v>103</v>
      </c>
      <c r="J274" s="17" t="s">
        <v>106</v>
      </c>
      <c r="K274" s="17" t="s">
        <v>700</v>
      </c>
      <c r="L274" s="21">
        <v>1124</v>
      </c>
      <c r="M274" s="33"/>
      <c r="N274" s="37">
        <v>183212</v>
      </c>
      <c r="O274" s="37"/>
      <c r="P274" s="37">
        <f t="shared" si="15"/>
        <v>183212</v>
      </c>
    </row>
    <row r="275" spans="1:16" x14ac:dyDescent="0.3">
      <c r="A275" s="71">
        <v>204</v>
      </c>
      <c r="B275" s="67" t="s">
        <v>166</v>
      </c>
      <c r="C275" s="55" t="s">
        <v>517</v>
      </c>
      <c r="D275" s="64" t="s">
        <v>546</v>
      </c>
      <c r="E275" s="55" t="s">
        <v>558</v>
      </c>
      <c r="F275" s="55">
        <v>167</v>
      </c>
      <c r="G275" s="55">
        <v>100854</v>
      </c>
      <c r="H275" s="55" t="s">
        <v>638</v>
      </c>
      <c r="I275" s="55" t="s">
        <v>103</v>
      </c>
      <c r="J275" s="55" t="s">
        <v>106</v>
      </c>
      <c r="K275" s="55" t="s">
        <v>701</v>
      </c>
      <c r="L275" s="52">
        <v>724</v>
      </c>
      <c r="M275" s="33" t="s">
        <v>1019</v>
      </c>
      <c r="N275" s="48">
        <v>118012</v>
      </c>
      <c r="O275" s="37">
        <v>272610</v>
      </c>
      <c r="P275" s="48">
        <f>N275+O275+O276+O277</f>
        <v>566034</v>
      </c>
    </row>
    <row r="276" spans="1:16" x14ac:dyDescent="0.3">
      <c r="A276" s="71"/>
      <c r="B276" s="69"/>
      <c r="C276" s="56"/>
      <c r="D276" s="66"/>
      <c r="E276" s="56"/>
      <c r="F276" s="56"/>
      <c r="G276" s="56"/>
      <c r="H276" s="56"/>
      <c r="I276" s="56"/>
      <c r="J276" s="56"/>
      <c r="K276" s="56"/>
      <c r="L276" s="53"/>
      <c r="M276" s="33" t="s">
        <v>927</v>
      </c>
      <c r="N276" s="49"/>
      <c r="O276" s="37">
        <v>76798</v>
      </c>
      <c r="P276" s="49"/>
    </row>
    <row r="277" spans="1:16" x14ac:dyDescent="0.3">
      <c r="A277" s="71"/>
      <c r="B277" s="68"/>
      <c r="C277" s="57"/>
      <c r="D277" s="65"/>
      <c r="E277" s="57"/>
      <c r="F277" s="57"/>
      <c r="G277" s="57"/>
      <c r="H277" s="57"/>
      <c r="I277" s="57"/>
      <c r="J277" s="57"/>
      <c r="K277" s="57"/>
      <c r="L277" s="54"/>
      <c r="M277" s="33" t="s">
        <v>1020</v>
      </c>
      <c r="N277" s="50"/>
      <c r="O277" s="37">
        <v>98614</v>
      </c>
      <c r="P277" s="50"/>
    </row>
    <row r="278" spans="1:16" x14ac:dyDescent="0.3">
      <c r="A278" s="71">
        <v>205</v>
      </c>
      <c r="B278" s="67" t="s">
        <v>166</v>
      </c>
      <c r="C278" s="55" t="s">
        <v>517</v>
      </c>
      <c r="D278" s="64" t="s">
        <v>547</v>
      </c>
      <c r="E278" s="55" t="s">
        <v>558</v>
      </c>
      <c r="F278" s="55" t="s">
        <v>559</v>
      </c>
      <c r="G278" s="55">
        <v>100855</v>
      </c>
      <c r="H278" s="55" t="s">
        <v>639</v>
      </c>
      <c r="I278" s="55" t="s">
        <v>103</v>
      </c>
      <c r="J278" s="55" t="s">
        <v>106</v>
      </c>
      <c r="K278" s="55" t="s">
        <v>416</v>
      </c>
      <c r="L278" s="52">
        <v>1219</v>
      </c>
      <c r="M278" s="33" t="s">
        <v>1021</v>
      </c>
      <c r="N278" s="48">
        <v>81673</v>
      </c>
      <c r="O278" s="37">
        <v>43497</v>
      </c>
      <c r="P278" s="48">
        <f>N278+O278+O279</f>
        <v>333973</v>
      </c>
    </row>
    <row r="279" spans="1:16" x14ac:dyDescent="0.3">
      <c r="A279" s="71"/>
      <c r="B279" s="68"/>
      <c r="C279" s="57"/>
      <c r="D279" s="65"/>
      <c r="E279" s="57"/>
      <c r="F279" s="57"/>
      <c r="G279" s="57"/>
      <c r="H279" s="57"/>
      <c r="I279" s="57"/>
      <c r="J279" s="57"/>
      <c r="K279" s="57"/>
      <c r="L279" s="54"/>
      <c r="M279" s="33" t="s">
        <v>1022</v>
      </c>
      <c r="N279" s="50"/>
      <c r="O279" s="37">
        <v>208803</v>
      </c>
      <c r="P279" s="50"/>
    </row>
    <row r="280" spans="1:16" ht="19.5" customHeight="1" x14ac:dyDescent="0.3">
      <c r="A280" s="24">
        <v>206</v>
      </c>
      <c r="B280" s="22" t="s">
        <v>166</v>
      </c>
      <c r="C280" s="17" t="s">
        <v>517</v>
      </c>
      <c r="D280" s="20" t="s">
        <v>535</v>
      </c>
      <c r="E280" s="17" t="s">
        <v>558</v>
      </c>
      <c r="F280" s="17">
        <v>166</v>
      </c>
      <c r="G280" s="17" t="s">
        <v>640</v>
      </c>
      <c r="H280" s="17" t="s">
        <v>640</v>
      </c>
      <c r="I280" s="17" t="s">
        <v>103</v>
      </c>
      <c r="J280" s="17" t="s">
        <v>106</v>
      </c>
      <c r="K280" s="17" t="s">
        <v>702</v>
      </c>
      <c r="L280" s="21">
        <v>290</v>
      </c>
      <c r="M280" s="33"/>
      <c r="N280" s="37">
        <v>19430</v>
      </c>
      <c r="O280" s="37"/>
      <c r="P280" s="37">
        <f>N280+O280</f>
        <v>19430</v>
      </c>
    </row>
    <row r="281" spans="1:16" ht="24.75" customHeight="1" x14ac:dyDescent="0.3">
      <c r="A281" s="24">
        <v>207</v>
      </c>
      <c r="B281" s="22" t="s">
        <v>166</v>
      </c>
      <c r="C281" s="17" t="s">
        <v>517</v>
      </c>
      <c r="D281" s="20" t="s">
        <v>532</v>
      </c>
      <c r="E281" s="17" t="s">
        <v>558</v>
      </c>
      <c r="F281" s="17">
        <v>168</v>
      </c>
      <c r="G281" s="17" t="s">
        <v>641</v>
      </c>
      <c r="H281" s="17" t="s">
        <v>642</v>
      </c>
      <c r="I281" s="17" t="s">
        <v>651</v>
      </c>
      <c r="J281" s="17" t="s">
        <v>106</v>
      </c>
      <c r="K281" s="17" t="s">
        <v>703</v>
      </c>
      <c r="L281" s="21">
        <v>35</v>
      </c>
      <c r="M281" s="33"/>
      <c r="N281" s="37">
        <v>4865</v>
      </c>
      <c r="O281" s="37"/>
      <c r="P281" s="37">
        <f t="shared" ref="P281:P293" si="16">N281+O281</f>
        <v>4865</v>
      </c>
    </row>
    <row r="282" spans="1:16" ht="21.75" customHeight="1" x14ac:dyDescent="0.3">
      <c r="A282" s="24">
        <v>208</v>
      </c>
      <c r="B282" s="22" t="s">
        <v>166</v>
      </c>
      <c r="C282" s="17" t="s">
        <v>517</v>
      </c>
      <c r="D282" s="20" t="s">
        <v>536</v>
      </c>
      <c r="E282" s="17" t="s">
        <v>560</v>
      </c>
      <c r="F282" s="17" t="s">
        <v>561</v>
      </c>
      <c r="G282" s="17" t="s">
        <v>643</v>
      </c>
      <c r="H282" s="17" t="s">
        <v>643</v>
      </c>
      <c r="I282" s="17" t="s">
        <v>103</v>
      </c>
      <c r="J282" s="17" t="s">
        <v>106</v>
      </c>
      <c r="K282" s="17" t="s">
        <v>704</v>
      </c>
      <c r="L282" s="21">
        <v>259</v>
      </c>
      <c r="M282" s="33"/>
      <c r="N282" s="37">
        <v>17353</v>
      </c>
      <c r="O282" s="37"/>
      <c r="P282" s="37">
        <f t="shared" si="16"/>
        <v>17353</v>
      </c>
    </row>
    <row r="283" spans="1:16" ht="22.5" customHeight="1" x14ac:dyDescent="0.3">
      <c r="A283" s="24">
        <v>209</v>
      </c>
      <c r="B283" s="22" t="s">
        <v>166</v>
      </c>
      <c r="C283" s="17" t="s">
        <v>517</v>
      </c>
      <c r="D283" s="20" t="s">
        <v>945</v>
      </c>
      <c r="E283" s="17" t="s">
        <v>555</v>
      </c>
      <c r="F283" s="17">
        <v>192</v>
      </c>
      <c r="G283" s="17"/>
      <c r="H283" s="17"/>
      <c r="I283" s="17" t="s">
        <v>102</v>
      </c>
      <c r="J283" s="17" t="s">
        <v>106</v>
      </c>
      <c r="K283" s="17"/>
      <c r="L283" s="21">
        <v>320</v>
      </c>
      <c r="M283" s="33" t="s">
        <v>992</v>
      </c>
      <c r="N283" s="37">
        <v>18240</v>
      </c>
      <c r="O283" s="37">
        <v>18894</v>
      </c>
      <c r="P283" s="37">
        <f t="shared" si="16"/>
        <v>37134</v>
      </c>
    </row>
    <row r="284" spans="1:16" ht="46.8" x14ac:dyDescent="0.3">
      <c r="A284" s="24">
        <v>210</v>
      </c>
      <c r="B284" s="22" t="s">
        <v>166</v>
      </c>
      <c r="C284" s="17" t="s">
        <v>517</v>
      </c>
      <c r="D284" s="20" t="s">
        <v>945</v>
      </c>
      <c r="E284" s="17" t="s">
        <v>558</v>
      </c>
      <c r="F284" s="17" t="s">
        <v>572</v>
      </c>
      <c r="G284" s="17"/>
      <c r="H284" s="17"/>
      <c r="I284" s="17" t="s">
        <v>102</v>
      </c>
      <c r="J284" s="17" t="s">
        <v>106</v>
      </c>
      <c r="K284" s="17"/>
      <c r="L284" s="21">
        <v>1619</v>
      </c>
      <c r="M284" s="33"/>
      <c r="N284" s="37">
        <v>92283</v>
      </c>
      <c r="O284" s="37"/>
      <c r="P284" s="37">
        <f t="shared" si="16"/>
        <v>92283</v>
      </c>
    </row>
    <row r="285" spans="1:16" ht="35.25" customHeight="1" x14ac:dyDescent="0.3">
      <c r="A285" s="24">
        <v>211</v>
      </c>
      <c r="B285" s="22" t="s">
        <v>166</v>
      </c>
      <c r="C285" s="17" t="s">
        <v>517</v>
      </c>
      <c r="D285" s="20" t="s">
        <v>537</v>
      </c>
      <c r="E285" s="17" t="s">
        <v>562</v>
      </c>
      <c r="F285" s="17">
        <v>162</v>
      </c>
      <c r="G285" s="17" t="s">
        <v>644</v>
      </c>
      <c r="H285" s="17" t="s">
        <v>644</v>
      </c>
      <c r="I285" s="17" t="s">
        <v>102</v>
      </c>
      <c r="J285" s="17" t="s">
        <v>107</v>
      </c>
      <c r="K285" s="17" t="s">
        <v>705</v>
      </c>
      <c r="L285" s="21">
        <v>1601</v>
      </c>
      <c r="M285" s="33"/>
      <c r="N285" s="37">
        <v>113671</v>
      </c>
      <c r="O285" s="37"/>
      <c r="P285" s="37">
        <f t="shared" si="16"/>
        <v>113671</v>
      </c>
    </row>
    <row r="286" spans="1:16" ht="26.25" customHeight="1" x14ac:dyDescent="0.3">
      <c r="A286" s="24">
        <v>212</v>
      </c>
      <c r="B286" s="22" t="s">
        <v>166</v>
      </c>
      <c r="C286" s="17" t="s">
        <v>517</v>
      </c>
      <c r="D286" s="20" t="s">
        <v>945</v>
      </c>
      <c r="E286" s="17" t="s">
        <v>563</v>
      </c>
      <c r="F286" s="17">
        <v>159</v>
      </c>
      <c r="G286" s="17"/>
      <c r="H286" s="17"/>
      <c r="I286" s="17" t="s">
        <v>102</v>
      </c>
      <c r="J286" s="17" t="s">
        <v>107</v>
      </c>
      <c r="K286" s="17"/>
      <c r="L286" s="21">
        <v>48</v>
      </c>
      <c r="M286" s="33"/>
      <c r="N286" s="37">
        <v>600</v>
      </c>
      <c r="O286" s="37"/>
      <c r="P286" s="37">
        <f t="shared" si="16"/>
        <v>600</v>
      </c>
    </row>
    <row r="287" spans="1:16" ht="18.75" customHeight="1" x14ac:dyDescent="0.3">
      <c r="A287" s="24">
        <v>213</v>
      </c>
      <c r="B287" s="22" t="s">
        <v>166</v>
      </c>
      <c r="C287" s="17" t="s">
        <v>517</v>
      </c>
      <c r="D287" s="20" t="s">
        <v>538</v>
      </c>
      <c r="E287" s="17" t="s">
        <v>563</v>
      </c>
      <c r="F287" s="17">
        <v>158</v>
      </c>
      <c r="G287" s="17" t="s">
        <v>645</v>
      </c>
      <c r="H287" s="17" t="s">
        <v>645</v>
      </c>
      <c r="I287" s="17" t="s">
        <v>103</v>
      </c>
      <c r="J287" s="17" t="s">
        <v>106</v>
      </c>
      <c r="K287" s="17" t="s">
        <v>706</v>
      </c>
      <c r="L287" s="21">
        <v>1160</v>
      </c>
      <c r="M287" s="33" t="s">
        <v>1023</v>
      </c>
      <c r="N287" s="37">
        <v>97440</v>
      </c>
      <c r="O287" s="37"/>
      <c r="P287" s="37">
        <f t="shared" si="16"/>
        <v>97440</v>
      </c>
    </row>
    <row r="288" spans="1:16" ht="22.5" customHeight="1" x14ac:dyDescent="0.3">
      <c r="A288" s="24">
        <v>214</v>
      </c>
      <c r="B288" s="22" t="s">
        <v>166</v>
      </c>
      <c r="C288" s="17" t="s">
        <v>517</v>
      </c>
      <c r="D288" s="20" t="s">
        <v>539</v>
      </c>
      <c r="E288" s="17" t="s">
        <v>563</v>
      </c>
      <c r="F288" s="17">
        <v>157</v>
      </c>
      <c r="G288" s="17" t="s">
        <v>646</v>
      </c>
      <c r="H288" s="17" t="s">
        <v>647</v>
      </c>
      <c r="I288" s="17" t="s">
        <v>103</v>
      </c>
      <c r="J288" s="17" t="s">
        <v>106</v>
      </c>
      <c r="K288" s="17" t="s">
        <v>707</v>
      </c>
      <c r="L288" s="21">
        <v>824</v>
      </c>
      <c r="M288" s="33"/>
      <c r="N288" s="37">
        <v>69216</v>
      </c>
      <c r="O288" s="37"/>
      <c r="P288" s="37">
        <f t="shared" si="16"/>
        <v>69216</v>
      </c>
    </row>
    <row r="289" spans="1:16" ht="31.2" x14ac:dyDescent="0.3">
      <c r="A289" s="24">
        <v>215</v>
      </c>
      <c r="B289" s="22" t="s">
        <v>166</v>
      </c>
      <c r="C289" s="17" t="s">
        <v>517</v>
      </c>
      <c r="D289" s="20" t="s">
        <v>537</v>
      </c>
      <c r="E289" s="17" t="s">
        <v>563</v>
      </c>
      <c r="F289" s="17">
        <v>156</v>
      </c>
      <c r="G289" s="17" t="s">
        <v>648</v>
      </c>
      <c r="H289" s="17" t="s">
        <v>648</v>
      </c>
      <c r="I289" s="17" t="s">
        <v>102</v>
      </c>
      <c r="J289" s="17" t="s">
        <v>107</v>
      </c>
      <c r="K289" s="17" t="s">
        <v>708</v>
      </c>
      <c r="L289" s="21">
        <v>753</v>
      </c>
      <c r="M289" s="33"/>
      <c r="N289" s="37">
        <v>53463</v>
      </c>
      <c r="O289" s="37"/>
      <c r="P289" s="37">
        <f t="shared" si="16"/>
        <v>53463</v>
      </c>
    </row>
    <row r="290" spans="1:16" ht="22.5" customHeight="1" x14ac:dyDescent="0.3">
      <c r="A290" s="24">
        <v>216</v>
      </c>
      <c r="B290" s="22" t="s">
        <v>166</v>
      </c>
      <c r="C290" s="17" t="s">
        <v>517</v>
      </c>
      <c r="D290" s="20" t="s">
        <v>169</v>
      </c>
      <c r="E290" s="17" t="s">
        <v>246</v>
      </c>
      <c r="F290" s="17">
        <v>15</v>
      </c>
      <c r="G290" s="17" t="s">
        <v>306</v>
      </c>
      <c r="H290" s="17" t="s">
        <v>649</v>
      </c>
      <c r="I290" s="17" t="s">
        <v>102</v>
      </c>
      <c r="J290" s="17" t="s">
        <v>108</v>
      </c>
      <c r="K290" s="17" t="s">
        <v>413</v>
      </c>
      <c r="L290" s="21">
        <v>19</v>
      </c>
      <c r="M290" s="33"/>
      <c r="N290" s="37">
        <v>1083</v>
      </c>
      <c r="O290" s="37"/>
      <c r="P290" s="37">
        <f t="shared" si="16"/>
        <v>1083</v>
      </c>
    </row>
    <row r="291" spans="1:16" ht="31.2" x14ac:dyDescent="0.3">
      <c r="A291" s="24">
        <v>217</v>
      </c>
      <c r="B291" s="22" t="s">
        <v>166</v>
      </c>
      <c r="C291" s="17" t="s">
        <v>517</v>
      </c>
      <c r="D291" s="20" t="s">
        <v>945</v>
      </c>
      <c r="E291" s="17" t="s">
        <v>563</v>
      </c>
      <c r="F291" s="17" t="s">
        <v>573</v>
      </c>
      <c r="G291" s="17"/>
      <c r="H291" s="17"/>
      <c r="I291" s="17" t="s">
        <v>102</v>
      </c>
      <c r="J291" s="17" t="s">
        <v>108</v>
      </c>
      <c r="K291" s="17"/>
      <c r="L291" s="21">
        <v>2959</v>
      </c>
      <c r="M291" s="33"/>
      <c r="N291" s="37">
        <v>168663</v>
      </c>
      <c r="O291" s="37"/>
      <c r="P291" s="37">
        <f t="shared" si="16"/>
        <v>168663</v>
      </c>
    </row>
    <row r="292" spans="1:16" ht="24" customHeight="1" x14ac:dyDescent="0.3">
      <c r="A292" s="24">
        <v>218</v>
      </c>
      <c r="B292" s="22" t="s">
        <v>166</v>
      </c>
      <c r="C292" s="17" t="s">
        <v>517</v>
      </c>
      <c r="D292" s="20" t="s">
        <v>945</v>
      </c>
      <c r="E292" s="17" t="s">
        <v>564</v>
      </c>
      <c r="F292" s="17">
        <v>151</v>
      </c>
      <c r="G292" s="17"/>
      <c r="H292" s="17"/>
      <c r="I292" s="17" t="s">
        <v>102</v>
      </c>
      <c r="J292" s="17" t="s">
        <v>107</v>
      </c>
      <c r="K292" s="17"/>
      <c r="L292" s="21">
        <v>57</v>
      </c>
      <c r="M292" s="33"/>
      <c r="N292" s="37">
        <v>712.5</v>
      </c>
      <c r="O292" s="37"/>
      <c r="P292" s="37">
        <f t="shared" si="16"/>
        <v>712.5</v>
      </c>
    </row>
    <row r="293" spans="1:16" ht="21" customHeight="1" x14ac:dyDescent="0.3">
      <c r="A293" s="24">
        <v>219</v>
      </c>
      <c r="B293" s="22" t="s">
        <v>166</v>
      </c>
      <c r="C293" s="17" t="s">
        <v>517</v>
      </c>
      <c r="D293" s="8" t="s">
        <v>945</v>
      </c>
      <c r="E293" s="17">
        <v>8</v>
      </c>
      <c r="F293" s="17" t="s">
        <v>709</v>
      </c>
      <c r="G293" s="6"/>
      <c r="H293" s="6"/>
      <c r="I293" s="17" t="s">
        <v>710</v>
      </c>
      <c r="J293" s="17" t="s">
        <v>108</v>
      </c>
      <c r="K293" s="6"/>
      <c r="L293" s="21">
        <v>51</v>
      </c>
      <c r="N293" s="37">
        <v>2907</v>
      </c>
      <c r="O293" s="37"/>
      <c r="P293" s="37">
        <f t="shared" si="16"/>
        <v>2907</v>
      </c>
    </row>
    <row r="294" spans="1:16" x14ac:dyDescent="0.3">
      <c r="A294" s="55">
        <v>220</v>
      </c>
      <c r="B294" s="55" t="s">
        <v>166</v>
      </c>
      <c r="C294" s="55" t="s">
        <v>711</v>
      </c>
      <c r="D294" s="64" t="s">
        <v>712</v>
      </c>
      <c r="E294" s="55" t="s">
        <v>549</v>
      </c>
      <c r="F294" s="55">
        <v>40</v>
      </c>
      <c r="G294" s="55" t="s">
        <v>744</v>
      </c>
      <c r="H294" s="55">
        <v>53029</v>
      </c>
      <c r="I294" s="55" t="s">
        <v>103</v>
      </c>
      <c r="J294" s="55" t="s">
        <v>108</v>
      </c>
      <c r="K294" s="55" t="s">
        <v>112</v>
      </c>
      <c r="L294" s="52">
        <v>285</v>
      </c>
      <c r="M294" s="31" t="s">
        <v>1024</v>
      </c>
      <c r="N294" s="48">
        <v>39278.699999999997</v>
      </c>
      <c r="O294" s="37">
        <v>324419</v>
      </c>
      <c r="P294" s="48">
        <f>N294+O294+O295</f>
        <v>365238.7</v>
      </c>
    </row>
    <row r="295" spans="1:16" x14ac:dyDescent="0.3">
      <c r="A295" s="57"/>
      <c r="B295" s="57"/>
      <c r="C295" s="57"/>
      <c r="D295" s="65"/>
      <c r="E295" s="57"/>
      <c r="F295" s="57"/>
      <c r="G295" s="57"/>
      <c r="H295" s="57"/>
      <c r="I295" s="57"/>
      <c r="J295" s="57"/>
      <c r="K295" s="57"/>
      <c r="L295" s="54"/>
      <c r="M295" s="33" t="s">
        <v>497</v>
      </c>
      <c r="N295" s="50"/>
      <c r="O295" s="37">
        <v>1541</v>
      </c>
      <c r="P295" s="50"/>
    </row>
    <row r="296" spans="1:16" x14ac:dyDescent="0.3">
      <c r="A296" s="55">
        <v>221</v>
      </c>
      <c r="B296" s="55" t="s">
        <v>166</v>
      </c>
      <c r="C296" s="55" t="s">
        <v>711</v>
      </c>
      <c r="D296" s="64" t="s">
        <v>733</v>
      </c>
      <c r="E296" s="55" t="s">
        <v>549</v>
      </c>
      <c r="F296" s="55">
        <v>40</v>
      </c>
      <c r="G296" s="55" t="s">
        <v>745</v>
      </c>
      <c r="H296" s="55" t="s">
        <v>745</v>
      </c>
      <c r="I296" s="55" t="s">
        <v>103</v>
      </c>
      <c r="J296" s="55" t="s">
        <v>108</v>
      </c>
      <c r="K296" s="55" t="s">
        <v>776</v>
      </c>
      <c r="L296" s="52">
        <v>447</v>
      </c>
      <c r="M296" s="31" t="s">
        <v>1025</v>
      </c>
      <c r="N296" s="48">
        <v>61605.54</v>
      </c>
      <c r="O296" s="37">
        <v>3918</v>
      </c>
      <c r="P296" s="48">
        <f>N296+O296+O297+O298</f>
        <v>83363.540000000008</v>
      </c>
    </row>
    <row r="297" spans="1:16" x14ac:dyDescent="0.3">
      <c r="A297" s="56"/>
      <c r="B297" s="56"/>
      <c r="C297" s="56"/>
      <c r="D297" s="66"/>
      <c r="E297" s="56"/>
      <c r="F297" s="56"/>
      <c r="G297" s="56"/>
      <c r="H297" s="56"/>
      <c r="I297" s="56"/>
      <c r="J297" s="56"/>
      <c r="K297" s="56"/>
      <c r="L297" s="53"/>
      <c r="M297" s="33" t="s">
        <v>154</v>
      </c>
      <c r="N297" s="49"/>
      <c r="O297" s="37">
        <v>901</v>
      </c>
      <c r="P297" s="49"/>
    </row>
    <row r="298" spans="1:16" ht="31.2" x14ac:dyDescent="0.3">
      <c r="A298" s="57"/>
      <c r="B298" s="57"/>
      <c r="C298" s="57"/>
      <c r="D298" s="65"/>
      <c r="E298" s="57"/>
      <c r="F298" s="57"/>
      <c r="G298" s="57"/>
      <c r="H298" s="57"/>
      <c r="I298" s="57"/>
      <c r="J298" s="57"/>
      <c r="K298" s="57"/>
      <c r="L298" s="54"/>
      <c r="M298" s="31" t="s">
        <v>1026</v>
      </c>
      <c r="N298" s="50"/>
      <c r="O298" s="37">
        <v>16939</v>
      </c>
      <c r="P298" s="50"/>
    </row>
    <row r="299" spans="1:16" ht="46.8" x14ac:dyDescent="0.3">
      <c r="A299" s="17">
        <v>222</v>
      </c>
      <c r="B299" s="17" t="s">
        <v>166</v>
      </c>
      <c r="C299" s="17" t="s">
        <v>711</v>
      </c>
      <c r="D299" s="20" t="s">
        <v>734</v>
      </c>
      <c r="E299" s="17" t="s">
        <v>549</v>
      </c>
      <c r="F299" s="17" t="s">
        <v>724</v>
      </c>
      <c r="G299" s="17" t="s">
        <v>746</v>
      </c>
      <c r="H299" s="17" t="s">
        <v>746</v>
      </c>
      <c r="I299" s="17" t="s">
        <v>102</v>
      </c>
      <c r="J299" s="16" t="s">
        <v>108</v>
      </c>
      <c r="K299" s="17" t="s">
        <v>777</v>
      </c>
      <c r="L299" s="21">
        <v>383</v>
      </c>
      <c r="M299" s="33" t="s">
        <v>928</v>
      </c>
      <c r="N299" s="37">
        <v>44860.79</v>
      </c>
      <c r="O299" s="37">
        <v>3306</v>
      </c>
      <c r="P299" s="37">
        <f>N299+O299</f>
        <v>48166.79</v>
      </c>
    </row>
    <row r="300" spans="1:16" ht="31.2" x14ac:dyDescent="0.3">
      <c r="A300" s="17">
        <v>223</v>
      </c>
      <c r="B300" s="17" t="s">
        <v>166</v>
      </c>
      <c r="C300" s="17" t="s">
        <v>711</v>
      </c>
      <c r="D300" s="20" t="s">
        <v>713</v>
      </c>
      <c r="E300" s="17" t="s">
        <v>549</v>
      </c>
      <c r="F300" s="17" t="s">
        <v>725</v>
      </c>
      <c r="G300" s="17" t="s">
        <v>747</v>
      </c>
      <c r="H300" s="17" t="s">
        <v>747</v>
      </c>
      <c r="I300" s="17" t="s">
        <v>102</v>
      </c>
      <c r="J300" s="16" t="s">
        <v>108</v>
      </c>
      <c r="K300" s="17" t="s">
        <v>778</v>
      </c>
      <c r="L300" s="21">
        <v>358</v>
      </c>
      <c r="M300" s="33" t="s">
        <v>155</v>
      </c>
      <c r="N300" s="37">
        <v>41932.54</v>
      </c>
      <c r="O300" s="37">
        <v>1935</v>
      </c>
      <c r="P300" s="37">
        <f t="shared" ref="P300:P301" si="17">N300+O300</f>
        <v>43867.54</v>
      </c>
    </row>
    <row r="301" spans="1:16" s="2" customFormat="1" ht="31.2" x14ac:dyDescent="0.3">
      <c r="A301" s="17">
        <v>224</v>
      </c>
      <c r="B301" s="17" t="s">
        <v>166</v>
      </c>
      <c r="C301" s="17" t="s">
        <v>711</v>
      </c>
      <c r="D301" s="20" t="s">
        <v>540</v>
      </c>
      <c r="E301" s="17" t="s">
        <v>549</v>
      </c>
      <c r="F301" s="17" t="s">
        <v>550</v>
      </c>
      <c r="G301" s="17" t="s">
        <v>574</v>
      </c>
      <c r="H301" s="17" t="s">
        <v>574</v>
      </c>
      <c r="I301" s="17" t="s">
        <v>102</v>
      </c>
      <c r="J301" s="16" t="s">
        <v>108</v>
      </c>
      <c r="K301" s="17" t="s">
        <v>779</v>
      </c>
      <c r="L301" s="21">
        <v>164</v>
      </c>
      <c r="M301" s="30" t="s">
        <v>1027</v>
      </c>
      <c r="N301" s="36">
        <v>19209.32</v>
      </c>
      <c r="O301" s="36">
        <v>10742</v>
      </c>
      <c r="P301" s="37">
        <f t="shared" si="17"/>
        <v>29951.32</v>
      </c>
    </row>
    <row r="302" spans="1:16" x14ac:dyDescent="0.3">
      <c r="A302" s="55">
        <v>225</v>
      </c>
      <c r="B302" s="55" t="s">
        <v>166</v>
      </c>
      <c r="C302" s="55" t="s">
        <v>711</v>
      </c>
      <c r="D302" s="64" t="s">
        <v>540</v>
      </c>
      <c r="E302" s="55" t="s">
        <v>549</v>
      </c>
      <c r="F302" s="55" t="s">
        <v>550</v>
      </c>
      <c r="G302" s="55" t="s">
        <v>575</v>
      </c>
      <c r="H302" s="55" t="s">
        <v>575</v>
      </c>
      <c r="I302" s="55" t="s">
        <v>102</v>
      </c>
      <c r="J302" s="55" t="s">
        <v>108</v>
      </c>
      <c r="K302" s="55" t="s">
        <v>653</v>
      </c>
      <c r="L302" s="52">
        <v>1610</v>
      </c>
      <c r="M302" s="31" t="s">
        <v>1028</v>
      </c>
      <c r="N302" s="48">
        <v>188579.3</v>
      </c>
      <c r="O302" s="37">
        <v>1789</v>
      </c>
      <c r="P302" s="48">
        <f>N302+O302+O303+O304+O305+O306</f>
        <v>367900.3</v>
      </c>
    </row>
    <row r="303" spans="1:16" x14ac:dyDescent="0.3">
      <c r="A303" s="56"/>
      <c r="B303" s="56"/>
      <c r="C303" s="56"/>
      <c r="D303" s="66"/>
      <c r="E303" s="56"/>
      <c r="F303" s="56"/>
      <c r="G303" s="56"/>
      <c r="H303" s="56"/>
      <c r="I303" s="56"/>
      <c r="J303" s="56"/>
      <c r="K303" s="56"/>
      <c r="L303" s="53"/>
      <c r="M303" s="31" t="s">
        <v>1029</v>
      </c>
      <c r="N303" s="49"/>
      <c r="O303" s="37">
        <v>4070</v>
      </c>
      <c r="P303" s="49"/>
    </row>
    <row r="304" spans="1:16" x14ac:dyDescent="0.3">
      <c r="A304" s="56"/>
      <c r="B304" s="56"/>
      <c r="C304" s="56"/>
      <c r="D304" s="66"/>
      <c r="E304" s="56"/>
      <c r="F304" s="56"/>
      <c r="G304" s="56"/>
      <c r="H304" s="56"/>
      <c r="I304" s="56"/>
      <c r="J304" s="56"/>
      <c r="K304" s="56"/>
      <c r="L304" s="53"/>
      <c r="M304" s="31" t="s">
        <v>915</v>
      </c>
      <c r="N304" s="49"/>
      <c r="O304" s="37">
        <v>8439</v>
      </c>
      <c r="P304" s="49"/>
    </row>
    <row r="305" spans="1:16" x14ac:dyDescent="0.3">
      <c r="A305" s="56"/>
      <c r="B305" s="56"/>
      <c r="C305" s="56"/>
      <c r="D305" s="66"/>
      <c r="E305" s="56"/>
      <c r="F305" s="56"/>
      <c r="G305" s="56"/>
      <c r="H305" s="56"/>
      <c r="I305" s="56"/>
      <c r="J305" s="56"/>
      <c r="K305" s="56"/>
      <c r="L305" s="53"/>
      <c r="M305" s="31" t="s">
        <v>1030</v>
      </c>
      <c r="N305" s="49"/>
      <c r="O305" s="37">
        <v>41835</v>
      </c>
      <c r="P305" s="49"/>
    </row>
    <row r="306" spans="1:16" x14ac:dyDescent="0.3">
      <c r="A306" s="57"/>
      <c r="B306" s="57"/>
      <c r="C306" s="57"/>
      <c r="D306" s="65"/>
      <c r="E306" s="57"/>
      <c r="F306" s="57"/>
      <c r="G306" s="57"/>
      <c r="H306" s="57"/>
      <c r="I306" s="57"/>
      <c r="J306" s="57"/>
      <c r="K306" s="57"/>
      <c r="L306" s="54"/>
      <c r="M306" s="31" t="s">
        <v>929</v>
      </c>
      <c r="N306" s="50"/>
      <c r="O306" s="37">
        <v>123188</v>
      </c>
      <c r="P306" s="50"/>
    </row>
    <row r="307" spans="1:16" ht="31.2" x14ac:dyDescent="0.3">
      <c r="A307" s="17">
        <v>226</v>
      </c>
      <c r="B307" s="17" t="s">
        <v>166</v>
      </c>
      <c r="C307" s="17" t="s">
        <v>711</v>
      </c>
      <c r="D307" s="20" t="s">
        <v>540</v>
      </c>
      <c r="E307" s="17" t="s">
        <v>549</v>
      </c>
      <c r="F307" s="17" t="s">
        <v>550</v>
      </c>
      <c r="G307" s="17" t="s">
        <v>574</v>
      </c>
      <c r="H307" s="17" t="s">
        <v>574</v>
      </c>
      <c r="I307" s="17" t="s">
        <v>102</v>
      </c>
      <c r="J307" s="16" t="s">
        <v>108</v>
      </c>
      <c r="K307" s="17" t="s">
        <v>779</v>
      </c>
      <c r="L307" s="21">
        <v>580</v>
      </c>
      <c r="M307" s="31" t="s">
        <v>930</v>
      </c>
      <c r="N307" s="37">
        <v>67935.399999999994</v>
      </c>
      <c r="O307" s="37">
        <v>15090</v>
      </c>
      <c r="P307" s="37">
        <f>N307+O307</f>
        <v>83025.399999999994</v>
      </c>
    </row>
    <row r="308" spans="1:16" ht="46.8" x14ac:dyDescent="0.3">
      <c r="A308" s="17">
        <v>227</v>
      </c>
      <c r="B308" s="17" t="s">
        <v>166</v>
      </c>
      <c r="C308" s="17" t="s">
        <v>711</v>
      </c>
      <c r="D308" s="20" t="s">
        <v>735</v>
      </c>
      <c r="E308" s="17" t="s">
        <v>549</v>
      </c>
      <c r="F308" s="17" t="s">
        <v>726</v>
      </c>
      <c r="G308" s="17" t="s">
        <v>748</v>
      </c>
      <c r="H308" s="17" t="s">
        <v>748</v>
      </c>
      <c r="I308" s="17" t="s">
        <v>102</v>
      </c>
      <c r="J308" s="16" t="s">
        <v>108</v>
      </c>
      <c r="K308" s="17" t="s">
        <v>780</v>
      </c>
      <c r="L308" s="21">
        <v>915</v>
      </c>
      <c r="M308" s="33"/>
      <c r="N308" s="37">
        <v>107173.95</v>
      </c>
      <c r="O308" s="37"/>
      <c r="P308" s="37">
        <f>N308+O308</f>
        <v>107173.95</v>
      </c>
    </row>
    <row r="309" spans="1:16" x14ac:dyDescent="0.3">
      <c r="A309" s="55">
        <v>228</v>
      </c>
      <c r="B309" s="55" t="s">
        <v>166</v>
      </c>
      <c r="C309" s="55" t="s">
        <v>711</v>
      </c>
      <c r="D309" s="64" t="s">
        <v>736</v>
      </c>
      <c r="E309" s="55" t="s">
        <v>549</v>
      </c>
      <c r="F309" s="55" t="s">
        <v>727</v>
      </c>
      <c r="G309" s="55" t="s">
        <v>749</v>
      </c>
      <c r="H309" s="55" t="s">
        <v>749</v>
      </c>
      <c r="I309" s="55" t="s">
        <v>103</v>
      </c>
      <c r="J309" s="55" t="s">
        <v>108</v>
      </c>
      <c r="K309" s="55" t="s">
        <v>781</v>
      </c>
      <c r="L309" s="52">
        <v>794</v>
      </c>
      <c r="M309" s="33" t="s">
        <v>1031</v>
      </c>
      <c r="N309" s="48">
        <v>109429.08</v>
      </c>
      <c r="O309" s="37">
        <v>7468</v>
      </c>
      <c r="P309" s="48">
        <f>N309+O309+O310+O311</f>
        <v>192239.08000000002</v>
      </c>
    </row>
    <row r="310" spans="1:16" x14ac:dyDescent="0.3">
      <c r="A310" s="56"/>
      <c r="B310" s="56"/>
      <c r="C310" s="56"/>
      <c r="D310" s="66"/>
      <c r="E310" s="56"/>
      <c r="F310" s="56"/>
      <c r="G310" s="56"/>
      <c r="H310" s="56"/>
      <c r="I310" s="56"/>
      <c r="J310" s="56"/>
      <c r="K310" s="56"/>
      <c r="L310" s="53"/>
      <c r="M310" s="33" t="s">
        <v>512</v>
      </c>
      <c r="N310" s="49"/>
      <c r="O310" s="37">
        <v>10342</v>
      </c>
      <c r="P310" s="49"/>
    </row>
    <row r="311" spans="1:16" ht="31.2" x14ac:dyDescent="0.3">
      <c r="A311" s="57"/>
      <c r="B311" s="57"/>
      <c r="C311" s="57"/>
      <c r="D311" s="65"/>
      <c r="E311" s="57"/>
      <c r="F311" s="57"/>
      <c r="G311" s="57"/>
      <c r="H311" s="57"/>
      <c r="I311" s="57"/>
      <c r="J311" s="57"/>
      <c r="K311" s="57"/>
      <c r="L311" s="54"/>
      <c r="M311" s="31" t="s">
        <v>1032</v>
      </c>
      <c r="N311" s="50"/>
      <c r="O311" s="37">
        <v>65000</v>
      </c>
      <c r="P311" s="50"/>
    </row>
    <row r="312" spans="1:16" ht="24" customHeight="1" x14ac:dyDescent="0.3">
      <c r="A312" s="17">
        <v>229</v>
      </c>
      <c r="B312" s="17" t="s">
        <v>166</v>
      </c>
      <c r="C312" s="17" t="s">
        <v>711</v>
      </c>
      <c r="D312" s="20" t="s">
        <v>714</v>
      </c>
      <c r="E312" s="17" t="s">
        <v>549</v>
      </c>
      <c r="F312" s="17" t="s">
        <v>940</v>
      </c>
      <c r="G312" s="17" t="s">
        <v>750</v>
      </c>
      <c r="H312" s="17" t="s">
        <v>750</v>
      </c>
      <c r="I312" s="17" t="s">
        <v>103</v>
      </c>
      <c r="J312" s="16" t="s">
        <v>108</v>
      </c>
      <c r="K312" s="17" t="s">
        <v>782</v>
      </c>
      <c r="L312" s="21">
        <v>65</v>
      </c>
      <c r="M312" s="31" t="s">
        <v>1033</v>
      </c>
      <c r="N312" s="37">
        <v>8958.2999999999993</v>
      </c>
      <c r="O312" s="37">
        <v>5883</v>
      </c>
      <c r="P312" s="37">
        <f>N312+O312</f>
        <v>14841.3</v>
      </c>
    </row>
    <row r="313" spans="1:16" x14ac:dyDescent="0.3">
      <c r="A313" s="55">
        <v>230</v>
      </c>
      <c r="B313" s="55" t="s">
        <v>166</v>
      </c>
      <c r="C313" s="55" t="s">
        <v>711</v>
      </c>
      <c r="D313" s="64" t="s">
        <v>714</v>
      </c>
      <c r="E313" s="55" t="s">
        <v>549</v>
      </c>
      <c r="F313" s="55" t="s">
        <v>940</v>
      </c>
      <c r="G313" s="55" t="s">
        <v>751</v>
      </c>
      <c r="H313" s="55" t="s">
        <v>751</v>
      </c>
      <c r="I313" s="55" t="s">
        <v>103</v>
      </c>
      <c r="J313" s="55" t="s">
        <v>108</v>
      </c>
      <c r="K313" s="55" t="s">
        <v>783</v>
      </c>
      <c r="L313" s="52">
        <v>975</v>
      </c>
      <c r="M313" s="33" t="s">
        <v>1034</v>
      </c>
      <c r="N313" s="48">
        <v>134374.5</v>
      </c>
      <c r="O313" s="37">
        <v>3018</v>
      </c>
      <c r="P313" s="48">
        <f>N313+O313+O314+O315</f>
        <v>202949.5</v>
      </c>
    </row>
    <row r="314" spans="1:16" x14ac:dyDescent="0.3">
      <c r="A314" s="56"/>
      <c r="B314" s="56"/>
      <c r="C314" s="56"/>
      <c r="D314" s="66"/>
      <c r="E314" s="56"/>
      <c r="F314" s="56"/>
      <c r="G314" s="56"/>
      <c r="H314" s="56"/>
      <c r="I314" s="56"/>
      <c r="J314" s="56"/>
      <c r="K314" s="56"/>
      <c r="L314" s="53"/>
      <c r="M314" s="31" t="s">
        <v>1035</v>
      </c>
      <c r="N314" s="49"/>
      <c r="O314" s="37">
        <v>47192</v>
      </c>
      <c r="P314" s="49"/>
    </row>
    <row r="315" spans="1:16" x14ac:dyDescent="0.3">
      <c r="A315" s="57"/>
      <c r="B315" s="57"/>
      <c r="C315" s="57"/>
      <c r="D315" s="65"/>
      <c r="E315" s="57"/>
      <c r="F315" s="57"/>
      <c r="G315" s="57"/>
      <c r="H315" s="57"/>
      <c r="I315" s="57"/>
      <c r="J315" s="57"/>
      <c r="K315" s="57"/>
      <c r="L315" s="54"/>
      <c r="M315" s="31" t="s">
        <v>931</v>
      </c>
      <c r="N315" s="50"/>
      <c r="O315" s="37">
        <v>18365</v>
      </c>
      <c r="P315" s="50"/>
    </row>
    <row r="316" spans="1:16" ht="32.25" customHeight="1" x14ac:dyDescent="0.3">
      <c r="A316" s="55">
        <v>231</v>
      </c>
      <c r="B316" s="55" t="s">
        <v>166</v>
      </c>
      <c r="C316" s="55" t="s">
        <v>711</v>
      </c>
      <c r="D316" s="64" t="s">
        <v>714</v>
      </c>
      <c r="E316" s="55" t="s">
        <v>549</v>
      </c>
      <c r="F316" s="55" t="s">
        <v>940</v>
      </c>
      <c r="G316" s="55" t="s">
        <v>752</v>
      </c>
      <c r="H316" s="55" t="s">
        <v>752</v>
      </c>
      <c r="I316" s="55" t="s">
        <v>103</v>
      </c>
      <c r="J316" s="55" t="s">
        <v>108</v>
      </c>
      <c r="K316" s="55" t="s">
        <v>784</v>
      </c>
      <c r="L316" s="52">
        <v>73</v>
      </c>
      <c r="M316" s="31" t="s">
        <v>1036</v>
      </c>
      <c r="N316" s="48">
        <v>10060.86</v>
      </c>
      <c r="O316" s="37">
        <v>8682</v>
      </c>
      <c r="P316" s="48">
        <f>N316+O316+O317</f>
        <v>18958.86</v>
      </c>
    </row>
    <row r="317" spans="1:16" x14ac:dyDescent="0.3">
      <c r="A317" s="57"/>
      <c r="B317" s="57"/>
      <c r="C317" s="57"/>
      <c r="D317" s="65"/>
      <c r="E317" s="57"/>
      <c r="F317" s="57"/>
      <c r="G317" s="57"/>
      <c r="H317" s="57"/>
      <c r="I317" s="57"/>
      <c r="J317" s="57"/>
      <c r="K317" s="57"/>
      <c r="L317" s="54"/>
      <c r="M317" s="31" t="s">
        <v>932</v>
      </c>
      <c r="N317" s="50"/>
      <c r="O317" s="37">
        <v>216</v>
      </c>
      <c r="P317" s="50"/>
    </row>
    <row r="318" spans="1:16" x14ac:dyDescent="0.3">
      <c r="A318" s="55">
        <v>232</v>
      </c>
      <c r="B318" s="55" t="s">
        <v>166</v>
      </c>
      <c r="C318" s="55" t="s">
        <v>711</v>
      </c>
      <c r="D318" s="64" t="s">
        <v>737</v>
      </c>
      <c r="E318" s="55" t="s">
        <v>549</v>
      </c>
      <c r="F318" s="55">
        <v>40</v>
      </c>
      <c r="G318" s="55" t="s">
        <v>753</v>
      </c>
      <c r="H318" s="55" t="s">
        <v>753</v>
      </c>
      <c r="I318" s="55" t="s">
        <v>102</v>
      </c>
      <c r="J318" s="55" t="s">
        <v>108</v>
      </c>
      <c r="K318" s="55" t="s">
        <v>785</v>
      </c>
      <c r="L318" s="52">
        <v>905</v>
      </c>
      <c r="M318" s="31" t="s">
        <v>1037</v>
      </c>
      <c r="N318" s="48">
        <v>106002.65</v>
      </c>
      <c r="O318" s="37">
        <v>36369</v>
      </c>
      <c r="P318" s="48">
        <f>N318+O318+O319</f>
        <v>148166.65</v>
      </c>
    </row>
    <row r="319" spans="1:16" x14ac:dyDescent="0.3">
      <c r="A319" s="57"/>
      <c r="B319" s="57"/>
      <c r="C319" s="57"/>
      <c r="D319" s="65"/>
      <c r="E319" s="57"/>
      <c r="F319" s="57"/>
      <c r="G319" s="57"/>
      <c r="H319" s="57"/>
      <c r="I319" s="57"/>
      <c r="J319" s="57"/>
      <c r="K319" s="57"/>
      <c r="L319" s="54"/>
      <c r="M319" s="33" t="s">
        <v>933</v>
      </c>
      <c r="N319" s="50"/>
      <c r="O319" s="37">
        <v>5795</v>
      </c>
      <c r="P319" s="50"/>
    </row>
    <row r="320" spans="1:16" ht="23.25" customHeight="1" x14ac:dyDescent="0.3">
      <c r="A320" s="17">
        <v>233</v>
      </c>
      <c r="B320" s="17" t="s">
        <v>166</v>
      </c>
      <c r="C320" s="17" t="s">
        <v>711</v>
      </c>
      <c r="D320" s="20" t="s">
        <v>738</v>
      </c>
      <c r="E320" s="17" t="s">
        <v>549</v>
      </c>
      <c r="F320" s="17">
        <v>40</v>
      </c>
      <c r="G320" s="17" t="s">
        <v>754</v>
      </c>
      <c r="H320" s="17" t="s">
        <v>755</v>
      </c>
      <c r="I320" s="17" t="s">
        <v>102</v>
      </c>
      <c r="J320" s="16" t="s">
        <v>108</v>
      </c>
      <c r="K320" s="17" t="s">
        <v>786</v>
      </c>
      <c r="L320" s="21">
        <v>841</v>
      </c>
      <c r="M320" s="33" t="s">
        <v>934</v>
      </c>
      <c r="N320" s="37">
        <v>98506.33</v>
      </c>
      <c r="O320" s="37">
        <v>2150</v>
      </c>
      <c r="P320" s="37">
        <f>N320+O320</f>
        <v>100656.33</v>
      </c>
    </row>
    <row r="321" spans="1:16" ht="31.2" x14ac:dyDescent="0.3">
      <c r="A321" s="17">
        <v>234</v>
      </c>
      <c r="B321" s="17" t="s">
        <v>166</v>
      </c>
      <c r="C321" s="17" t="s">
        <v>711</v>
      </c>
      <c r="D321" s="20" t="s">
        <v>518</v>
      </c>
      <c r="E321" s="17" t="s">
        <v>549</v>
      </c>
      <c r="F321" s="17" t="s">
        <v>551</v>
      </c>
      <c r="G321" s="17" t="s">
        <v>756</v>
      </c>
      <c r="H321" s="17" t="s">
        <v>756</v>
      </c>
      <c r="I321" s="17" t="s">
        <v>102</v>
      </c>
      <c r="J321" s="16" t="s">
        <v>108</v>
      </c>
      <c r="K321" s="17" t="s">
        <v>787</v>
      </c>
      <c r="L321" s="21">
        <v>108</v>
      </c>
      <c r="M321" s="33"/>
      <c r="N321" s="37">
        <v>12650.04</v>
      </c>
      <c r="O321" s="37"/>
      <c r="P321" s="37">
        <f t="shared" ref="P321:P322" si="18">N321+O321</f>
        <v>12650.04</v>
      </c>
    </row>
    <row r="322" spans="1:16" ht="31.2" x14ac:dyDescent="0.3">
      <c r="A322" s="17">
        <v>235</v>
      </c>
      <c r="B322" s="17" t="s">
        <v>166</v>
      </c>
      <c r="C322" s="17" t="s">
        <v>711</v>
      </c>
      <c r="D322" s="20" t="s">
        <v>518</v>
      </c>
      <c r="E322" s="17" t="s">
        <v>549</v>
      </c>
      <c r="F322" s="17" t="s">
        <v>551</v>
      </c>
      <c r="G322" s="17" t="s">
        <v>576</v>
      </c>
      <c r="H322" s="17" t="s">
        <v>576</v>
      </c>
      <c r="I322" s="17" t="s">
        <v>102</v>
      </c>
      <c r="J322" s="16" t="s">
        <v>108</v>
      </c>
      <c r="K322" s="17" t="s">
        <v>654</v>
      </c>
      <c r="L322" s="21">
        <v>797</v>
      </c>
      <c r="M322" s="33"/>
      <c r="N322" s="37">
        <v>93352.61</v>
      </c>
      <c r="O322" s="37"/>
      <c r="P322" s="37">
        <f t="shared" si="18"/>
        <v>93352.61</v>
      </c>
    </row>
    <row r="323" spans="1:16" ht="21" customHeight="1" x14ac:dyDescent="0.3">
      <c r="A323" s="55">
        <v>236</v>
      </c>
      <c r="B323" s="55" t="s">
        <v>166</v>
      </c>
      <c r="C323" s="55" t="s">
        <v>711</v>
      </c>
      <c r="D323" s="64" t="s">
        <v>715</v>
      </c>
      <c r="E323" s="55" t="s">
        <v>549</v>
      </c>
      <c r="F323" s="55" t="s">
        <v>728</v>
      </c>
      <c r="G323" s="55" t="s">
        <v>757</v>
      </c>
      <c r="H323" s="55" t="s">
        <v>757</v>
      </c>
      <c r="I323" s="55" t="s">
        <v>103</v>
      </c>
      <c r="J323" s="55" t="s">
        <v>108</v>
      </c>
      <c r="K323" s="55" t="s">
        <v>788</v>
      </c>
      <c r="L323" s="52">
        <v>1255</v>
      </c>
      <c r="M323" s="31" t="s">
        <v>1038</v>
      </c>
      <c r="N323" s="48">
        <v>172964.1</v>
      </c>
      <c r="O323" s="37">
        <v>4200</v>
      </c>
      <c r="P323" s="48">
        <f>N323+O323+O324+O325</f>
        <v>267983.09999999998</v>
      </c>
    </row>
    <row r="324" spans="1:16" x14ac:dyDescent="0.3">
      <c r="A324" s="56"/>
      <c r="B324" s="56"/>
      <c r="C324" s="56"/>
      <c r="D324" s="66"/>
      <c r="E324" s="56"/>
      <c r="F324" s="56"/>
      <c r="G324" s="56"/>
      <c r="H324" s="56"/>
      <c r="I324" s="56"/>
      <c r="J324" s="56"/>
      <c r="K324" s="56"/>
      <c r="L324" s="53"/>
      <c r="M324" s="33" t="s">
        <v>503</v>
      </c>
      <c r="N324" s="49"/>
      <c r="O324" s="37">
        <v>7120</v>
      </c>
      <c r="P324" s="49"/>
    </row>
    <row r="325" spans="1:16" x14ac:dyDescent="0.3">
      <c r="A325" s="57"/>
      <c r="B325" s="57"/>
      <c r="C325" s="57"/>
      <c r="D325" s="65"/>
      <c r="E325" s="57"/>
      <c r="F325" s="57"/>
      <c r="G325" s="57"/>
      <c r="H325" s="57"/>
      <c r="I325" s="57"/>
      <c r="J325" s="57"/>
      <c r="K325" s="57"/>
      <c r="L325" s="54"/>
      <c r="M325" s="31" t="s">
        <v>1039</v>
      </c>
      <c r="N325" s="50"/>
      <c r="O325" s="37">
        <v>83699</v>
      </c>
      <c r="P325" s="50"/>
    </row>
    <row r="326" spans="1:16" ht="21.75" customHeight="1" x14ac:dyDescent="0.3">
      <c r="A326" s="17">
        <v>237</v>
      </c>
      <c r="B326" s="17" t="s">
        <v>166</v>
      </c>
      <c r="C326" s="17" t="s">
        <v>711</v>
      </c>
      <c r="D326" s="20" t="s">
        <v>519</v>
      </c>
      <c r="E326" s="17" t="s">
        <v>549</v>
      </c>
      <c r="F326" s="17">
        <v>40</v>
      </c>
      <c r="G326" s="17" t="s">
        <v>577</v>
      </c>
      <c r="H326" s="17" t="s">
        <v>578</v>
      </c>
      <c r="I326" s="17" t="s">
        <v>102</v>
      </c>
      <c r="J326" s="16" t="s">
        <v>108</v>
      </c>
      <c r="K326" s="17" t="s">
        <v>655</v>
      </c>
      <c r="L326" s="21">
        <v>505</v>
      </c>
      <c r="M326" s="33" t="s">
        <v>156</v>
      </c>
      <c r="N326" s="37">
        <v>59150.65</v>
      </c>
      <c r="O326" s="37">
        <v>8782</v>
      </c>
      <c r="P326" s="37">
        <f>N326+O326</f>
        <v>67932.649999999994</v>
      </c>
    </row>
    <row r="327" spans="1:16" x14ac:dyDescent="0.3">
      <c r="A327" s="55">
        <v>238</v>
      </c>
      <c r="B327" s="55" t="s">
        <v>166</v>
      </c>
      <c r="C327" s="55" t="s">
        <v>711</v>
      </c>
      <c r="D327" s="64" t="s">
        <v>739</v>
      </c>
      <c r="E327" s="55" t="s">
        <v>552</v>
      </c>
      <c r="F327" s="55">
        <v>43</v>
      </c>
      <c r="G327" s="55" t="s">
        <v>758</v>
      </c>
      <c r="H327" s="55" t="s">
        <v>758</v>
      </c>
      <c r="I327" s="55" t="s">
        <v>103</v>
      </c>
      <c r="J327" s="55" t="s">
        <v>108</v>
      </c>
      <c r="K327" s="55" t="s">
        <v>789</v>
      </c>
      <c r="L327" s="52">
        <v>670</v>
      </c>
      <c r="M327" s="31" t="s">
        <v>1040</v>
      </c>
      <c r="N327" s="48">
        <v>92339.4</v>
      </c>
      <c r="O327" s="37">
        <v>28977</v>
      </c>
      <c r="P327" s="48">
        <f>N327+O327+O328</f>
        <v>135727.4</v>
      </c>
    </row>
    <row r="328" spans="1:16" x14ac:dyDescent="0.3">
      <c r="A328" s="57"/>
      <c r="B328" s="57"/>
      <c r="C328" s="57"/>
      <c r="D328" s="65"/>
      <c r="E328" s="57"/>
      <c r="F328" s="57"/>
      <c r="G328" s="57"/>
      <c r="H328" s="57"/>
      <c r="I328" s="57"/>
      <c r="J328" s="57"/>
      <c r="K328" s="57"/>
      <c r="L328" s="54"/>
      <c r="M328" s="31" t="s">
        <v>935</v>
      </c>
      <c r="N328" s="50"/>
      <c r="O328" s="37">
        <v>14411</v>
      </c>
      <c r="P328" s="50"/>
    </row>
    <row r="329" spans="1:16" ht="37.5" customHeight="1" x14ac:dyDescent="0.3">
      <c r="A329" s="17">
        <v>239</v>
      </c>
      <c r="B329" s="17" t="s">
        <v>166</v>
      </c>
      <c r="C329" s="17" t="s">
        <v>711</v>
      </c>
      <c r="D329" s="20" t="s">
        <v>716</v>
      </c>
      <c r="E329" s="17" t="s">
        <v>552</v>
      </c>
      <c r="F329" s="17">
        <v>43</v>
      </c>
      <c r="G329" s="17" t="s">
        <v>759</v>
      </c>
      <c r="H329" s="17" t="s">
        <v>760</v>
      </c>
      <c r="I329" s="17" t="s">
        <v>103</v>
      </c>
      <c r="J329" s="17" t="s">
        <v>108</v>
      </c>
      <c r="K329" s="17" t="s">
        <v>416</v>
      </c>
      <c r="L329" s="21">
        <v>168</v>
      </c>
      <c r="M329" s="31" t="s">
        <v>498</v>
      </c>
      <c r="N329" s="37">
        <v>23153.759999999998</v>
      </c>
      <c r="O329" s="37">
        <v>4804</v>
      </c>
      <c r="P329" s="37">
        <f>N329+O329</f>
        <v>27957.759999999998</v>
      </c>
    </row>
    <row r="330" spans="1:16" ht="21" customHeight="1" x14ac:dyDescent="0.3">
      <c r="A330" s="17">
        <v>240</v>
      </c>
      <c r="B330" s="17" t="s">
        <v>166</v>
      </c>
      <c r="C330" s="17" t="s">
        <v>711</v>
      </c>
      <c r="D330" s="20" t="s">
        <v>717</v>
      </c>
      <c r="E330" s="17" t="s">
        <v>552</v>
      </c>
      <c r="F330" s="17">
        <v>43</v>
      </c>
      <c r="G330" s="17" t="s">
        <v>761</v>
      </c>
      <c r="H330" s="17"/>
      <c r="I330" s="17" t="s">
        <v>102</v>
      </c>
      <c r="J330" s="17" t="s">
        <v>108</v>
      </c>
      <c r="K330" s="17" t="s">
        <v>790</v>
      </c>
      <c r="L330" s="21">
        <v>22</v>
      </c>
      <c r="M330" s="31" t="s">
        <v>936</v>
      </c>
      <c r="N330" s="37">
        <v>2576.86</v>
      </c>
      <c r="O330" s="37">
        <v>2562</v>
      </c>
      <c r="P330" s="37">
        <f t="shared" ref="P330:P339" si="19">N330+O330</f>
        <v>5138.8600000000006</v>
      </c>
    </row>
    <row r="331" spans="1:16" ht="21.75" customHeight="1" x14ac:dyDescent="0.3">
      <c r="A331" s="17">
        <v>241</v>
      </c>
      <c r="B331" s="17" t="s">
        <v>166</v>
      </c>
      <c r="C331" s="17" t="s">
        <v>711</v>
      </c>
      <c r="D331" s="20" t="s">
        <v>718</v>
      </c>
      <c r="E331" s="17" t="s">
        <v>552</v>
      </c>
      <c r="F331" s="17">
        <v>43</v>
      </c>
      <c r="G331" s="17" t="s">
        <v>762</v>
      </c>
      <c r="H331" s="17" t="s">
        <v>762</v>
      </c>
      <c r="I331" s="17" t="s">
        <v>102</v>
      </c>
      <c r="J331" s="17" t="s">
        <v>109</v>
      </c>
      <c r="K331" s="17" t="s">
        <v>791</v>
      </c>
      <c r="L331" s="21">
        <v>54</v>
      </c>
      <c r="M331" s="33"/>
      <c r="N331" s="37">
        <v>405</v>
      </c>
      <c r="O331" s="37"/>
      <c r="P331" s="37">
        <f t="shared" si="19"/>
        <v>405</v>
      </c>
    </row>
    <row r="332" spans="1:16" ht="22.5" customHeight="1" x14ac:dyDescent="0.3">
      <c r="A332" s="17">
        <v>242</v>
      </c>
      <c r="B332" s="17" t="s">
        <v>166</v>
      </c>
      <c r="C332" s="17" t="s">
        <v>711</v>
      </c>
      <c r="D332" s="20" t="s">
        <v>718</v>
      </c>
      <c r="E332" s="17" t="s">
        <v>552</v>
      </c>
      <c r="F332" s="17">
        <v>43</v>
      </c>
      <c r="G332" s="17" t="s">
        <v>763</v>
      </c>
      <c r="H332" s="17" t="s">
        <v>763</v>
      </c>
      <c r="I332" s="17" t="s">
        <v>102</v>
      </c>
      <c r="J332" s="17" t="s">
        <v>108</v>
      </c>
      <c r="K332" s="17" t="s">
        <v>792</v>
      </c>
      <c r="L332" s="21">
        <v>61</v>
      </c>
      <c r="M332" s="33"/>
      <c r="N332" s="37">
        <v>7144.93</v>
      </c>
      <c r="O332" s="37"/>
      <c r="P332" s="37">
        <f t="shared" si="19"/>
        <v>7144.93</v>
      </c>
    </row>
    <row r="333" spans="1:16" ht="46.8" x14ac:dyDescent="0.3">
      <c r="A333" s="17">
        <v>243</v>
      </c>
      <c r="B333" s="17" t="s">
        <v>166</v>
      </c>
      <c r="C333" s="17" t="s">
        <v>711</v>
      </c>
      <c r="D333" s="20" t="s">
        <v>719</v>
      </c>
      <c r="E333" s="17" t="s">
        <v>552</v>
      </c>
      <c r="F333" s="17">
        <v>43</v>
      </c>
      <c r="G333" s="17" t="s">
        <v>764</v>
      </c>
      <c r="H333" s="17">
        <v>60872</v>
      </c>
      <c r="I333" s="17" t="s">
        <v>103</v>
      </c>
      <c r="J333" s="17" t="s">
        <v>108</v>
      </c>
      <c r="K333" s="17" t="s">
        <v>793</v>
      </c>
      <c r="L333" s="21">
        <v>316</v>
      </c>
      <c r="M333" s="31" t="s">
        <v>1041</v>
      </c>
      <c r="N333" s="37">
        <v>43551.12</v>
      </c>
      <c r="O333" s="37">
        <v>35664</v>
      </c>
      <c r="P333" s="37">
        <f t="shared" si="19"/>
        <v>79215.12</v>
      </c>
    </row>
    <row r="334" spans="1:16" ht="24" customHeight="1" x14ac:dyDescent="0.3">
      <c r="A334" s="17">
        <v>244</v>
      </c>
      <c r="B334" s="17" t="s">
        <v>166</v>
      </c>
      <c r="C334" s="17" t="s">
        <v>711</v>
      </c>
      <c r="D334" s="20" t="s">
        <v>740</v>
      </c>
      <c r="E334" s="17" t="s">
        <v>552</v>
      </c>
      <c r="F334" s="17">
        <v>43</v>
      </c>
      <c r="G334" s="17" t="s">
        <v>765</v>
      </c>
      <c r="H334" s="17" t="s">
        <v>765</v>
      </c>
      <c r="I334" s="17" t="s">
        <v>103</v>
      </c>
      <c r="J334" s="17" t="s">
        <v>108</v>
      </c>
      <c r="K334" s="17" t="s">
        <v>794</v>
      </c>
      <c r="L334" s="21">
        <v>225</v>
      </c>
      <c r="M334" s="31" t="s">
        <v>1042</v>
      </c>
      <c r="N334" s="37">
        <v>31009.5</v>
      </c>
      <c r="O334" s="37">
        <v>13134</v>
      </c>
      <c r="P334" s="37">
        <f t="shared" si="19"/>
        <v>44143.5</v>
      </c>
    </row>
    <row r="335" spans="1:16" ht="31.2" x14ac:dyDescent="0.3">
      <c r="A335" s="17">
        <v>245</v>
      </c>
      <c r="B335" s="17" t="s">
        <v>166</v>
      </c>
      <c r="C335" s="17" t="s">
        <v>711</v>
      </c>
      <c r="D335" s="20" t="s">
        <v>741</v>
      </c>
      <c r="E335" s="17" t="s">
        <v>552</v>
      </c>
      <c r="F335" s="17" t="s">
        <v>729</v>
      </c>
      <c r="G335" s="17" t="s">
        <v>766</v>
      </c>
      <c r="H335" s="17" t="s">
        <v>766</v>
      </c>
      <c r="I335" s="17" t="s">
        <v>103</v>
      </c>
      <c r="J335" s="17" t="s">
        <v>108</v>
      </c>
      <c r="K335" s="17" t="s">
        <v>795</v>
      </c>
      <c r="L335" s="21">
        <v>752</v>
      </c>
      <c r="M335" s="33" t="s">
        <v>935</v>
      </c>
      <c r="N335" s="37">
        <v>103640.64</v>
      </c>
      <c r="O335" s="37">
        <v>5080</v>
      </c>
      <c r="P335" s="37">
        <f>N335+O335</f>
        <v>108720.64</v>
      </c>
    </row>
    <row r="336" spans="1:16" ht="25.5" customHeight="1" x14ac:dyDescent="0.3">
      <c r="A336" s="17">
        <v>246</v>
      </c>
      <c r="B336" s="17" t="s">
        <v>166</v>
      </c>
      <c r="C336" s="17" t="s">
        <v>711</v>
      </c>
      <c r="D336" s="20" t="s">
        <v>720</v>
      </c>
      <c r="E336" s="17" t="s">
        <v>552</v>
      </c>
      <c r="F336" s="17" t="s">
        <v>730</v>
      </c>
      <c r="G336" s="17" t="s">
        <v>767</v>
      </c>
      <c r="H336" s="17">
        <v>62989</v>
      </c>
      <c r="I336" s="17" t="s">
        <v>102</v>
      </c>
      <c r="J336" s="17" t="s">
        <v>108</v>
      </c>
      <c r="K336" s="17" t="s">
        <v>413</v>
      </c>
      <c r="L336" s="21">
        <v>365</v>
      </c>
      <c r="M336" s="33"/>
      <c r="N336" s="37">
        <v>42752.45</v>
      </c>
      <c r="O336" s="37"/>
      <c r="P336" s="37">
        <f t="shared" si="19"/>
        <v>42752.45</v>
      </c>
    </row>
    <row r="337" spans="1:16" ht="22.5" customHeight="1" x14ac:dyDescent="0.3">
      <c r="A337" s="17">
        <v>247</v>
      </c>
      <c r="B337" s="17" t="s">
        <v>166</v>
      </c>
      <c r="C337" s="17" t="s">
        <v>711</v>
      </c>
      <c r="D337" s="18" t="s">
        <v>742</v>
      </c>
      <c r="E337" s="17" t="s">
        <v>552</v>
      </c>
      <c r="F337" s="17">
        <v>43</v>
      </c>
      <c r="G337" s="15" t="s">
        <v>768</v>
      </c>
      <c r="H337" s="15">
        <v>53141</v>
      </c>
      <c r="I337" s="15" t="s">
        <v>103</v>
      </c>
      <c r="J337" s="15" t="s">
        <v>108</v>
      </c>
      <c r="K337" s="15" t="s">
        <v>796</v>
      </c>
      <c r="L337" s="13">
        <v>707</v>
      </c>
      <c r="M337" s="31" t="s">
        <v>492</v>
      </c>
      <c r="N337" s="37">
        <v>97438.74</v>
      </c>
      <c r="O337" s="37">
        <v>339</v>
      </c>
      <c r="P337" s="37">
        <f t="shared" si="19"/>
        <v>97777.74</v>
      </c>
    </row>
    <row r="338" spans="1:16" ht="22.5" customHeight="1" x14ac:dyDescent="0.3">
      <c r="A338" s="17">
        <v>248</v>
      </c>
      <c r="B338" s="17" t="s">
        <v>166</v>
      </c>
      <c r="C338" s="17" t="s">
        <v>711</v>
      </c>
      <c r="D338" s="20" t="s">
        <v>721</v>
      </c>
      <c r="E338" s="17" t="s">
        <v>552</v>
      </c>
      <c r="F338" s="17" t="s">
        <v>731</v>
      </c>
      <c r="G338" s="17" t="s">
        <v>769</v>
      </c>
      <c r="H338" s="17">
        <v>54019</v>
      </c>
      <c r="I338" s="17" t="s">
        <v>102</v>
      </c>
      <c r="J338" s="17" t="s">
        <v>108</v>
      </c>
      <c r="K338" s="17" t="s">
        <v>797</v>
      </c>
      <c r="L338" s="21">
        <v>347</v>
      </c>
      <c r="M338" s="33" t="s">
        <v>493</v>
      </c>
      <c r="N338" s="37">
        <v>40644.11</v>
      </c>
      <c r="O338" s="37">
        <v>4238</v>
      </c>
      <c r="P338" s="37">
        <f t="shared" si="19"/>
        <v>44882.11</v>
      </c>
    </row>
    <row r="339" spans="1:16" ht="21" customHeight="1" x14ac:dyDescent="0.3">
      <c r="A339" s="17">
        <v>249</v>
      </c>
      <c r="B339" s="17" t="s">
        <v>166</v>
      </c>
      <c r="C339" s="17" t="s">
        <v>711</v>
      </c>
      <c r="D339" s="20" t="s">
        <v>721</v>
      </c>
      <c r="E339" s="17" t="s">
        <v>552</v>
      </c>
      <c r="F339" s="17">
        <v>43</v>
      </c>
      <c r="G339" s="17" t="s">
        <v>770</v>
      </c>
      <c r="H339" s="17" t="s">
        <v>770</v>
      </c>
      <c r="I339" s="17" t="s">
        <v>102</v>
      </c>
      <c r="J339" s="17" t="s">
        <v>108</v>
      </c>
      <c r="K339" s="17" t="s">
        <v>798</v>
      </c>
      <c r="L339" s="21">
        <v>323</v>
      </c>
      <c r="M339" s="31" t="s">
        <v>1043</v>
      </c>
      <c r="N339" s="37">
        <v>37832.99</v>
      </c>
      <c r="O339" s="37">
        <v>10908</v>
      </c>
      <c r="P339" s="37">
        <f t="shared" si="19"/>
        <v>48740.99</v>
      </c>
    </row>
    <row r="340" spans="1:16" x14ac:dyDescent="0.3">
      <c r="A340" s="55">
        <v>250</v>
      </c>
      <c r="B340" s="55" t="s">
        <v>166</v>
      </c>
      <c r="C340" s="55" t="s">
        <v>711</v>
      </c>
      <c r="D340" s="64" t="s">
        <v>721</v>
      </c>
      <c r="E340" s="55" t="s">
        <v>552</v>
      </c>
      <c r="F340" s="55">
        <v>43</v>
      </c>
      <c r="G340" s="55" t="s">
        <v>771</v>
      </c>
      <c r="H340" s="55">
        <v>52658</v>
      </c>
      <c r="I340" s="55"/>
      <c r="J340" s="55" t="s">
        <v>108</v>
      </c>
      <c r="K340" s="55" t="s">
        <v>413</v>
      </c>
      <c r="L340" s="52">
        <v>308</v>
      </c>
      <c r="M340" s="31" t="s">
        <v>1044</v>
      </c>
      <c r="N340" s="48">
        <v>36076.04</v>
      </c>
      <c r="O340" s="37">
        <v>20702</v>
      </c>
      <c r="P340" s="48">
        <f>N340+O340+O341</f>
        <v>59830.04</v>
      </c>
    </row>
    <row r="341" spans="1:16" x14ac:dyDescent="0.3">
      <c r="A341" s="57"/>
      <c r="B341" s="57"/>
      <c r="C341" s="57"/>
      <c r="D341" s="65"/>
      <c r="E341" s="57"/>
      <c r="F341" s="57"/>
      <c r="G341" s="57"/>
      <c r="H341" s="57"/>
      <c r="I341" s="57"/>
      <c r="J341" s="57"/>
      <c r="K341" s="57"/>
      <c r="L341" s="54"/>
      <c r="M341" s="31" t="s">
        <v>937</v>
      </c>
      <c r="N341" s="50"/>
      <c r="O341" s="37">
        <v>3052</v>
      </c>
      <c r="P341" s="50"/>
    </row>
    <row r="342" spans="1:16" ht="21" customHeight="1" x14ac:dyDescent="0.3">
      <c r="A342" s="17">
        <v>251</v>
      </c>
      <c r="B342" s="17" t="s">
        <v>166</v>
      </c>
      <c r="C342" s="17" t="s">
        <v>711</v>
      </c>
      <c r="D342" s="20" t="s">
        <v>743</v>
      </c>
      <c r="E342" s="17" t="s">
        <v>552</v>
      </c>
      <c r="F342" s="17">
        <v>43</v>
      </c>
      <c r="G342" s="17" t="s">
        <v>772</v>
      </c>
      <c r="H342" s="17">
        <v>50277</v>
      </c>
      <c r="I342" s="17" t="s">
        <v>103</v>
      </c>
      <c r="J342" s="17" t="s">
        <v>108</v>
      </c>
      <c r="K342" s="17" t="s">
        <v>799</v>
      </c>
      <c r="L342" s="21">
        <v>370</v>
      </c>
      <c r="M342" s="31" t="s">
        <v>1045</v>
      </c>
      <c r="N342" s="37">
        <v>50993.4</v>
      </c>
      <c r="O342" s="37">
        <v>3116</v>
      </c>
      <c r="P342" s="37">
        <f>N342+O342</f>
        <v>54109.4</v>
      </c>
    </row>
    <row r="343" spans="1:16" ht="19.5" customHeight="1" x14ac:dyDescent="0.3">
      <c r="A343" s="17">
        <v>252</v>
      </c>
      <c r="B343" s="17" t="s">
        <v>166</v>
      </c>
      <c r="C343" s="17" t="s">
        <v>711</v>
      </c>
      <c r="D343" s="20" t="s">
        <v>743</v>
      </c>
      <c r="E343" s="17" t="s">
        <v>552</v>
      </c>
      <c r="F343" s="17">
        <v>43</v>
      </c>
      <c r="G343" s="17" t="s">
        <v>773</v>
      </c>
      <c r="H343" s="17" t="s">
        <v>773</v>
      </c>
      <c r="I343" s="17" t="s">
        <v>103</v>
      </c>
      <c r="J343" s="17" t="s">
        <v>108</v>
      </c>
      <c r="K343" s="17" t="s">
        <v>800</v>
      </c>
      <c r="L343" s="21">
        <v>759</v>
      </c>
      <c r="M343" s="31" t="s">
        <v>1046</v>
      </c>
      <c r="N343" s="37">
        <v>104605.38</v>
      </c>
      <c r="O343" s="37">
        <v>445</v>
      </c>
      <c r="P343" s="37">
        <f t="shared" ref="P343:P347" si="20">N343+O343</f>
        <v>105050.38</v>
      </c>
    </row>
    <row r="344" spans="1:16" ht="23.25" customHeight="1" x14ac:dyDescent="0.3">
      <c r="A344" s="17">
        <v>253</v>
      </c>
      <c r="B344" s="17" t="s">
        <v>166</v>
      </c>
      <c r="C344" s="17" t="s">
        <v>711</v>
      </c>
      <c r="D344" s="20" t="s">
        <v>722</v>
      </c>
      <c r="E344" s="17" t="s">
        <v>552</v>
      </c>
      <c r="F344" s="17">
        <v>43</v>
      </c>
      <c r="G344" s="17" t="s">
        <v>774</v>
      </c>
      <c r="H344" s="17" t="s">
        <v>774</v>
      </c>
      <c r="I344" s="17" t="s">
        <v>102</v>
      </c>
      <c r="J344" s="17" t="s">
        <v>108</v>
      </c>
      <c r="K344" s="17" t="s">
        <v>801</v>
      </c>
      <c r="L344" s="21">
        <v>368</v>
      </c>
      <c r="M344" s="31" t="s">
        <v>504</v>
      </c>
      <c r="N344" s="37">
        <v>43103.839999999997</v>
      </c>
      <c r="O344" s="37">
        <v>3014</v>
      </c>
      <c r="P344" s="37">
        <f t="shared" si="20"/>
        <v>46117.84</v>
      </c>
    </row>
    <row r="345" spans="1:16" ht="21" customHeight="1" x14ac:dyDescent="0.3">
      <c r="A345" s="17">
        <v>254</v>
      </c>
      <c r="B345" s="17" t="s">
        <v>166</v>
      </c>
      <c r="C345" s="17" t="s">
        <v>711</v>
      </c>
      <c r="D345" s="20" t="s">
        <v>723</v>
      </c>
      <c r="E345" s="17" t="s">
        <v>552</v>
      </c>
      <c r="F345" s="17" t="s">
        <v>732</v>
      </c>
      <c r="G345" s="17" t="s">
        <v>775</v>
      </c>
      <c r="H345" s="17" t="s">
        <v>775</v>
      </c>
      <c r="I345" s="17" t="s">
        <v>102</v>
      </c>
      <c r="J345" s="17" t="s">
        <v>108</v>
      </c>
      <c r="K345" s="17" t="s">
        <v>416</v>
      </c>
      <c r="L345" s="21">
        <v>187</v>
      </c>
      <c r="M345" s="33"/>
      <c r="N345" s="37">
        <v>21903.31</v>
      </c>
      <c r="O345" s="37"/>
      <c r="P345" s="37">
        <f t="shared" si="20"/>
        <v>21903.31</v>
      </c>
    </row>
    <row r="346" spans="1:16" ht="20.25" customHeight="1" x14ac:dyDescent="0.3">
      <c r="A346" s="17">
        <v>255</v>
      </c>
      <c r="B346" s="17" t="s">
        <v>166</v>
      </c>
      <c r="C346" s="17" t="s">
        <v>711</v>
      </c>
      <c r="D346" s="20" t="s">
        <v>520</v>
      </c>
      <c r="E346" s="17" t="s">
        <v>552</v>
      </c>
      <c r="F346" s="17">
        <v>43</v>
      </c>
      <c r="G346" s="17" t="s">
        <v>579</v>
      </c>
      <c r="H346" s="17" t="s">
        <v>580</v>
      </c>
      <c r="I346" s="17" t="s">
        <v>102</v>
      </c>
      <c r="J346" s="17" t="s">
        <v>108</v>
      </c>
      <c r="K346" s="17" t="s">
        <v>116</v>
      </c>
      <c r="L346" s="21">
        <v>290</v>
      </c>
      <c r="M346" s="33"/>
      <c r="N346" s="37">
        <v>33967.699999999997</v>
      </c>
      <c r="O346" s="37"/>
      <c r="P346" s="37">
        <f t="shared" si="20"/>
        <v>33967.699999999997</v>
      </c>
    </row>
    <row r="347" spans="1:16" ht="18.75" customHeight="1" x14ac:dyDescent="0.3">
      <c r="A347" s="17">
        <v>256</v>
      </c>
      <c r="B347" s="17" t="s">
        <v>166</v>
      </c>
      <c r="C347" s="17" t="s">
        <v>711</v>
      </c>
      <c r="D347" s="20" t="s">
        <v>520</v>
      </c>
      <c r="E347" s="17" t="s">
        <v>552</v>
      </c>
      <c r="F347" s="17">
        <v>43</v>
      </c>
      <c r="G347" s="17" t="s">
        <v>581</v>
      </c>
      <c r="H347" s="17" t="s">
        <v>582</v>
      </c>
      <c r="I347" s="17" t="s">
        <v>102</v>
      </c>
      <c r="J347" s="17" t="s">
        <v>108</v>
      </c>
      <c r="K347" s="17" t="s">
        <v>656</v>
      </c>
      <c r="L347" s="21">
        <v>244</v>
      </c>
      <c r="M347" s="33"/>
      <c r="N347" s="37">
        <v>28579.72</v>
      </c>
      <c r="O347" s="37"/>
      <c r="P347" s="37">
        <f t="shared" si="20"/>
        <v>28579.72</v>
      </c>
    </row>
    <row r="348" spans="1:16" ht="23.25" customHeight="1" x14ac:dyDescent="0.3">
      <c r="A348" s="17">
        <v>257</v>
      </c>
      <c r="B348" s="17" t="s">
        <v>166</v>
      </c>
      <c r="C348" s="17" t="s">
        <v>802</v>
      </c>
      <c r="D348" s="9" t="s">
        <v>803</v>
      </c>
      <c r="E348" s="29" t="s">
        <v>827</v>
      </c>
      <c r="F348" s="17" t="s">
        <v>843</v>
      </c>
      <c r="G348" s="17" t="s">
        <v>847</v>
      </c>
      <c r="H348" s="17">
        <v>118718</v>
      </c>
      <c r="I348" s="17" t="s">
        <v>102</v>
      </c>
      <c r="J348" s="17" t="s">
        <v>108</v>
      </c>
      <c r="K348" s="17" t="s">
        <v>880</v>
      </c>
      <c r="L348" s="21">
        <v>716</v>
      </c>
      <c r="M348" s="31"/>
      <c r="N348" s="37">
        <v>70526</v>
      </c>
      <c r="O348" s="37"/>
      <c r="P348" s="37">
        <f>N348+O348</f>
        <v>70526</v>
      </c>
    </row>
    <row r="349" spans="1:16" ht="25.5" customHeight="1" x14ac:dyDescent="0.3">
      <c r="A349" s="17">
        <v>258</v>
      </c>
      <c r="B349" s="16" t="s">
        <v>166</v>
      </c>
      <c r="C349" s="16" t="s">
        <v>802</v>
      </c>
      <c r="D349" s="25" t="s">
        <v>804</v>
      </c>
      <c r="E349" s="16" t="s">
        <v>827</v>
      </c>
      <c r="F349" s="16" t="s">
        <v>844</v>
      </c>
      <c r="G349" s="16" t="s">
        <v>848</v>
      </c>
      <c r="H349" s="16">
        <v>118719</v>
      </c>
      <c r="I349" s="16" t="s">
        <v>102</v>
      </c>
      <c r="J349" s="16" t="s">
        <v>108</v>
      </c>
      <c r="K349" s="16" t="s">
        <v>881</v>
      </c>
      <c r="L349" s="14">
        <v>1416</v>
      </c>
      <c r="M349" s="31"/>
      <c r="N349" s="37">
        <v>139476</v>
      </c>
      <c r="O349" s="37"/>
      <c r="P349" s="37">
        <f t="shared" ref="P349:P359" si="21">N349+O349</f>
        <v>139476</v>
      </c>
    </row>
    <row r="350" spans="1:16" ht="18.75" customHeight="1" x14ac:dyDescent="0.3">
      <c r="A350" s="17">
        <v>259</v>
      </c>
      <c r="B350" s="17" t="s">
        <v>166</v>
      </c>
      <c r="C350" s="17" t="s">
        <v>802</v>
      </c>
      <c r="D350" s="9" t="s">
        <v>805</v>
      </c>
      <c r="E350" s="16" t="s">
        <v>827</v>
      </c>
      <c r="F350" s="17">
        <v>10</v>
      </c>
      <c r="G350" s="17" t="s">
        <v>849</v>
      </c>
      <c r="H350" s="17" t="s">
        <v>849</v>
      </c>
      <c r="I350" s="17" t="s">
        <v>102</v>
      </c>
      <c r="J350" s="16" t="s">
        <v>108</v>
      </c>
      <c r="K350" s="17" t="s">
        <v>882</v>
      </c>
      <c r="L350" s="21">
        <v>437</v>
      </c>
      <c r="M350" s="31"/>
      <c r="N350" s="37">
        <v>16606</v>
      </c>
      <c r="O350" s="37"/>
      <c r="P350" s="37">
        <f t="shared" si="21"/>
        <v>16606</v>
      </c>
    </row>
    <row r="351" spans="1:16" ht="21" customHeight="1" x14ac:dyDescent="0.3">
      <c r="A351" s="17">
        <v>260</v>
      </c>
      <c r="B351" s="17" t="s">
        <v>166</v>
      </c>
      <c r="C351" s="17" t="s">
        <v>802</v>
      </c>
      <c r="D351" s="9" t="s">
        <v>806</v>
      </c>
      <c r="E351" s="17" t="s">
        <v>827</v>
      </c>
      <c r="F351" s="17">
        <v>11</v>
      </c>
      <c r="G351" s="17" t="s">
        <v>850</v>
      </c>
      <c r="H351" s="17" t="s">
        <v>850</v>
      </c>
      <c r="I351" s="17" t="s">
        <v>102</v>
      </c>
      <c r="J351" s="17" t="s">
        <v>108</v>
      </c>
      <c r="K351" s="17" t="s">
        <v>883</v>
      </c>
      <c r="L351" s="21">
        <v>685</v>
      </c>
      <c r="M351" s="31"/>
      <c r="N351" s="37">
        <v>67472.5</v>
      </c>
      <c r="O351" s="37"/>
      <c r="P351" s="37">
        <f t="shared" si="21"/>
        <v>67472.5</v>
      </c>
    </row>
    <row r="352" spans="1:16" ht="35.25" customHeight="1" x14ac:dyDescent="0.3">
      <c r="A352" s="17">
        <v>261</v>
      </c>
      <c r="B352" s="17" t="s">
        <v>166</v>
      </c>
      <c r="C352" s="17" t="s">
        <v>802</v>
      </c>
      <c r="D352" s="9" t="s">
        <v>807</v>
      </c>
      <c r="E352" s="17" t="s">
        <v>827</v>
      </c>
      <c r="F352" s="17">
        <v>12</v>
      </c>
      <c r="G352" s="17" t="s">
        <v>851</v>
      </c>
      <c r="H352" s="17" t="s">
        <v>851</v>
      </c>
      <c r="I352" s="17" t="s">
        <v>102</v>
      </c>
      <c r="J352" s="17" t="s">
        <v>108</v>
      </c>
      <c r="K352" s="17" t="s">
        <v>413</v>
      </c>
      <c r="L352" s="21">
        <v>252</v>
      </c>
      <c r="M352" s="31"/>
      <c r="N352" s="37">
        <v>9576</v>
      </c>
      <c r="O352" s="37"/>
      <c r="P352" s="37">
        <f t="shared" si="21"/>
        <v>9576</v>
      </c>
    </row>
    <row r="353" spans="1:16" x14ac:dyDescent="0.3">
      <c r="A353" s="17">
        <v>262</v>
      </c>
      <c r="B353" s="17" t="s">
        <v>166</v>
      </c>
      <c r="C353" s="17" t="s">
        <v>802</v>
      </c>
      <c r="D353" s="9" t="s">
        <v>808</v>
      </c>
      <c r="E353" s="17" t="s">
        <v>827</v>
      </c>
      <c r="F353" s="17">
        <v>13</v>
      </c>
      <c r="G353" s="17" t="s">
        <v>852</v>
      </c>
      <c r="H353" s="17" t="s">
        <v>852</v>
      </c>
      <c r="I353" s="17" t="s">
        <v>102</v>
      </c>
      <c r="J353" s="17" t="s">
        <v>108</v>
      </c>
      <c r="K353" s="17" t="s">
        <v>884</v>
      </c>
      <c r="L353" s="21">
        <v>58</v>
      </c>
      <c r="M353" s="31" t="s">
        <v>1047</v>
      </c>
      <c r="N353" s="37">
        <v>2204</v>
      </c>
      <c r="O353" s="37">
        <v>214</v>
      </c>
      <c r="P353" s="37">
        <f t="shared" si="21"/>
        <v>2418</v>
      </c>
    </row>
    <row r="354" spans="1:16" ht="31.2" x14ac:dyDescent="0.3">
      <c r="A354" s="17">
        <v>263</v>
      </c>
      <c r="B354" s="17" t="s">
        <v>166</v>
      </c>
      <c r="C354" s="17" t="s">
        <v>802</v>
      </c>
      <c r="D354" s="9" t="s">
        <v>809</v>
      </c>
      <c r="E354" s="17" t="s">
        <v>827</v>
      </c>
      <c r="F354" s="17" t="s">
        <v>845</v>
      </c>
      <c r="G354" s="17" t="s">
        <v>853</v>
      </c>
      <c r="H354" s="17" t="s">
        <v>853</v>
      </c>
      <c r="I354" s="17" t="s">
        <v>102</v>
      </c>
      <c r="J354" s="17" t="s">
        <v>106</v>
      </c>
      <c r="K354" s="17" t="s">
        <v>885</v>
      </c>
      <c r="L354" s="21">
        <v>364</v>
      </c>
      <c r="M354" s="31"/>
      <c r="N354" s="37">
        <v>13832</v>
      </c>
      <c r="O354" s="37"/>
      <c r="P354" s="37">
        <f t="shared" si="21"/>
        <v>13832</v>
      </c>
    </row>
    <row r="355" spans="1:16" ht="33.75" customHeight="1" x14ac:dyDescent="0.3">
      <c r="A355" s="17">
        <v>264</v>
      </c>
      <c r="B355" s="17" t="s">
        <v>166</v>
      </c>
      <c r="C355" s="17" t="s">
        <v>802</v>
      </c>
      <c r="D355" s="9" t="s">
        <v>810</v>
      </c>
      <c r="E355" s="17" t="s">
        <v>827</v>
      </c>
      <c r="F355" s="17" t="s">
        <v>828</v>
      </c>
      <c r="G355" s="17" t="s">
        <v>854</v>
      </c>
      <c r="H355" s="17" t="s">
        <v>854</v>
      </c>
      <c r="I355" s="17" t="s">
        <v>103</v>
      </c>
      <c r="J355" s="17" t="s">
        <v>106</v>
      </c>
      <c r="K355" s="17" t="s">
        <v>886</v>
      </c>
      <c r="L355" s="21">
        <v>1041</v>
      </c>
      <c r="M355" s="31"/>
      <c r="N355" s="37">
        <v>46845</v>
      </c>
      <c r="O355" s="37"/>
      <c r="P355" s="37">
        <f t="shared" si="21"/>
        <v>46845</v>
      </c>
    </row>
    <row r="356" spans="1:16" ht="36.75" customHeight="1" x14ac:dyDescent="0.3">
      <c r="A356" s="17">
        <v>265</v>
      </c>
      <c r="B356" s="17" t="s">
        <v>166</v>
      </c>
      <c r="C356" s="17" t="s">
        <v>802</v>
      </c>
      <c r="D356" s="9" t="s">
        <v>810</v>
      </c>
      <c r="E356" s="17" t="s">
        <v>827</v>
      </c>
      <c r="F356" s="17" t="s">
        <v>828</v>
      </c>
      <c r="G356" s="17" t="s">
        <v>855</v>
      </c>
      <c r="H356" s="17" t="s">
        <v>855</v>
      </c>
      <c r="I356" s="17" t="s">
        <v>103</v>
      </c>
      <c r="J356" s="17" t="s">
        <v>106</v>
      </c>
      <c r="K356" s="17" t="s">
        <v>887</v>
      </c>
      <c r="L356" s="21">
        <v>1055</v>
      </c>
      <c r="M356" s="31"/>
      <c r="N356" s="37">
        <v>47475</v>
      </c>
      <c r="O356" s="37"/>
      <c r="P356" s="37">
        <f t="shared" si="21"/>
        <v>47475</v>
      </c>
    </row>
    <row r="357" spans="1:16" ht="21.75" customHeight="1" x14ac:dyDescent="0.3">
      <c r="A357" s="17">
        <v>266</v>
      </c>
      <c r="B357" s="17" t="s">
        <v>166</v>
      </c>
      <c r="C357" s="17" t="s">
        <v>802</v>
      </c>
      <c r="D357" s="9" t="s">
        <v>811</v>
      </c>
      <c r="E357" s="17" t="s">
        <v>827</v>
      </c>
      <c r="F357" s="17" t="s">
        <v>829</v>
      </c>
      <c r="G357" s="17" t="s">
        <v>856</v>
      </c>
      <c r="H357" s="17" t="s">
        <v>856</v>
      </c>
      <c r="I357" s="17" t="s">
        <v>102</v>
      </c>
      <c r="J357" s="17" t="s">
        <v>106</v>
      </c>
      <c r="K357" s="17" t="s">
        <v>882</v>
      </c>
      <c r="L357" s="21">
        <v>432</v>
      </c>
      <c r="M357" s="31"/>
      <c r="N357" s="37">
        <v>16416</v>
      </c>
      <c r="O357" s="37"/>
      <c r="P357" s="37">
        <f t="shared" si="21"/>
        <v>16416</v>
      </c>
    </row>
    <row r="358" spans="1:16" ht="21" customHeight="1" x14ac:dyDescent="0.3">
      <c r="A358" s="17">
        <v>267</v>
      </c>
      <c r="B358" s="17" t="s">
        <v>166</v>
      </c>
      <c r="C358" s="17" t="s">
        <v>802</v>
      </c>
      <c r="D358" s="9" t="s">
        <v>812</v>
      </c>
      <c r="E358" s="17" t="s">
        <v>827</v>
      </c>
      <c r="F358" s="17" t="s">
        <v>830</v>
      </c>
      <c r="G358" s="17" t="s">
        <v>857</v>
      </c>
      <c r="H358" s="17" t="s">
        <v>857</v>
      </c>
      <c r="I358" s="17" t="s">
        <v>103</v>
      </c>
      <c r="J358" s="17" t="s">
        <v>106</v>
      </c>
      <c r="K358" s="17" t="s">
        <v>888</v>
      </c>
      <c r="L358" s="21">
        <v>2011</v>
      </c>
      <c r="M358" s="31"/>
      <c r="N358" s="37">
        <v>176163.6</v>
      </c>
      <c r="O358" s="37"/>
      <c r="P358" s="37">
        <f t="shared" si="21"/>
        <v>176163.6</v>
      </c>
    </row>
    <row r="359" spans="1:16" ht="24.75" customHeight="1" x14ac:dyDescent="0.3">
      <c r="A359" s="16">
        <v>268</v>
      </c>
      <c r="B359" s="17" t="s">
        <v>166</v>
      </c>
      <c r="C359" s="17" t="s">
        <v>802</v>
      </c>
      <c r="D359" s="9" t="s">
        <v>812</v>
      </c>
      <c r="E359" s="17" t="s">
        <v>827</v>
      </c>
      <c r="F359" s="17" t="s">
        <v>830</v>
      </c>
      <c r="G359" s="17" t="s">
        <v>858</v>
      </c>
      <c r="H359" s="17" t="s">
        <v>858</v>
      </c>
      <c r="I359" s="17" t="s">
        <v>103</v>
      </c>
      <c r="J359" s="17" t="s">
        <v>106</v>
      </c>
      <c r="K359" s="17" t="s">
        <v>889</v>
      </c>
      <c r="L359" s="21">
        <v>160</v>
      </c>
      <c r="M359" s="31"/>
      <c r="N359" s="37">
        <v>14016</v>
      </c>
      <c r="O359" s="37"/>
      <c r="P359" s="37">
        <f t="shared" si="21"/>
        <v>14016</v>
      </c>
    </row>
    <row r="360" spans="1:16" x14ac:dyDescent="0.3">
      <c r="A360" s="55">
        <v>269</v>
      </c>
      <c r="B360" s="55" t="s">
        <v>166</v>
      </c>
      <c r="C360" s="55" t="s">
        <v>802</v>
      </c>
      <c r="D360" s="61" t="s">
        <v>941</v>
      </c>
      <c r="E360" s="55" t="s">
        <v>831</v>
      </c>
      <c r="F360" s="55" t="s">
        <v>832</v>
      </c>
      <c r="G360" s="55" t="s">
        <v>859</v>
      </c>
      <c r="H360" s="55" t="s">
        <v>860</v>
      </c>
      <c r="I360" s="55" t="s">
        <v>103</v>
      </c>
      <c r="J360" s="55" t="s">
        <v>108</v>
      </c>
      <c r="K360" s="55" t="s">
        <v>890</v>
      </c>
      <c r="L360" s="52">
        <v>489</v>
      </c>
      <c r="M360" s="31" t="s">
        <v>151</v>
      </c>
      <c r="N360" s="48">
        <v>55990.5</v>
      </c>
      <c r="O360" s="37">
        <v>35165</v>
      </c>
      <c r="P360" s="48">
        <f>N360+O360+O361+O362+O363</f>
        <v>530437.5</v>
      </c>
    </row>
    <row r="361" spans="1:16" x14ac:dyDescent="0.3">
      <c r="A361" s="56"/>
      <c r="B361" s="56"/>
      <c r="C361" s="56"/>
      <c r="D361" s="62"/>
      <c r="E361" s="56"/>
      <c r="F361" s="56"/>
      <c r="G361" s="56"/>
      <c r="H361" s="56"/>
      <c r="I361" s="56"/>
      <c r="J361" s="56"/>
      <c r="K361" s="56"/>
      <c r="L361" s="53"/>
      <c r="M361" s="31" t="s">
        <v>1048</v>
      </c>
      <c r="N361" s="49"/>
      <c r="O361" s="37">
        <v>184065</v>
      </c>
      <c r="P361" s="49"/>
    </row>
    <row r="362" spans="1:16" x14ac:dyDescent="0.3">
      <c r="A362" s="56"/>
      <c r="B362" s="56"/>
      <c r="C362" s="56"/>
      <c r="D362" s="62"/>
      <c r="E362" s="56"/>
      <c r="F362" s="56"/>
      <c r="G362" s="56"/>
      <c r="H362" s="56"/>
      <c r="I362" s="56"/>
      <c r="J362" s="56"/>
      <c r="K362" s="56"/>
      <c r="L362" s="53"/>
      <c r="M362" s="31" t="s">
        <v>1049</v>
      </c>
      <c r="N362" s="49"/>
      <c r="O362" s="37">
        <v>226379</v>
      </c>
      <c r="P362" s="49"/>
    </row>
    <row r="363" spans="1:16" x14ac:dyDescent="0.3">
      <c r="A363" s="57"/>
      <c r="B363" s="57"/>
      <c r="C363" s="57"/>
      <c r="D363" s="63"/>
      <c r="E363" s="57"/>
      <c r="F363" s="57"/>
      <c r="G363" s="57"/>
      <c r="H363" s="57"/>
      <c r="I363" s="57"/>
      <c r="J363" s="57"/>
      <c r="K363" s="57"/>
      <c r="L363" s="54"/>
      <c r="M363" s="31" t="s">
        <v>1050</v>
      </c>
      <c r="N363" s="50"/>
      <c r="O363" s="37">
        <v>28838</v>
      </c>
      <c r="P363" s="50"/>
    </row>
    <row r="364" spans="1:16" ht="23.25" customHeight="1" x14ac:dyDescent="0.3">
      <c r="A364" s="17">
        <v>270</v>
      </c>
      <c r="B364" s="17" t="s">
        <v>166</v>
      </c>
      <c r="C364" s="17" t="s">
        <v>802</v>
      </c>
      <c r="D364" s="9" t="s">
        <v>945</v>
      </c>
      <c r="E364" s="17" t="s">
        <v>831</v>
      </c>
      <c r="F364" s="17">
        <v>50</v>
      </c>
      <c r="G364" s="17"/>
      <c r="H364" s="17"/>
      <c r="I364" s="17" t="s">
        <v>102</v>
      </c>
      <c r="J364" s="17" t="s">
        <v>108</v>
      </c>
      <c r="K364" s="17"/>
      <c r="L364" s="21">
        <v>7</v>
      </c>
      <c r="M364" s="31"/>
      <c r="N364" s="37">
        <v>266</v>
      </c>
      <c r="O364" s="37"/>
      <c r="P364" s="37">
        <f>N364+O364</f>
        <v>266</v>
      </c>
    </row>
    <row r="365" spans="1:16" ht="27" customHeight="1" x14ac:dyDescent="0.3">
      <c r="A365" s="17">
        <v>271</v>
      </c>
      <c r="B365" s="17" t="s">
        <v>166</v>
      </c>
      <c r="C365" s="17" t="s">
        <v>802</v>
      </c>
      <c r="D365" s="9" t="s">
        <v>813</v>
      </c>
      <c r="E365" s="17" t="s">
        <v>831</v>
      </c>
      <c r="F365" s="17" t="s">
        <v>833</v>
      </c>
      <c r="G365" s="17" t="s">
        <v>861</v>
      </c>
      <c r="H365" s="17" t="s">
        <v>861</v>
      </c>
      <c r="I365" s="17" t="s">
        <v>103</v>
      </c>
      <c r="J365" s="17" t="s">
        <v>108</v>
      </c>
      <c r="K365" s="17" t="s">
        <v>891</v>
      </c>
      <c r="L365" s="21">
        <v>263</v>
      </c>
      <c r="M365" s="31" t="s">
        <v>911</v>
      </c>
      <c r="N365" s="37">
        <v>30113.5</v>
      </c>
      <c r="O365" s="37">
        <v>1638</v>
      </c>
      <c r="P365" s="37">
        <f t="shared" ref="P365:P368" si="22">N365+O365</f>
        <v>31751.5</v>
      </c>
    </row>
    <row r="366" spans="1:16" ht="25.5" customHeight="1" x14ac:dyDescent="0.3">
      <c r="A366" s="17">
        <v>272</v>
      </c>
      <c r="B366" s="17" t="s">
        <v>166</v>
      </c>
      <c r="C366" s="17" t="s">
        <v>802</v>
      </c>
      <c r="D366" s="9" t="s">
        <v>814</v>
      </c>
      <c r="E366" s="17" t="s">
        <v>831</v>
      </c>
      <c r="F366" s="17" t="s">
        <v>834</v>
      </c>
      <c r="G366" s="17" t="s">
        <v>439</v>
      </c>
      <c r="H366" s="17">
        <v>103545</v>
      </c>
      <c r="I366" s="17" t="s">
        <v>102</v>
      </c>
      <c r="J366" s="17" t="s">
        <v>108</v>
      </c>
      <c r="K366" s="17" t="s">
        <v>892</v>
      </c>
      <c r="L366" s="21">
        <v>499</v>
      </c>
      <c r="M366" s="31" t="s">
        <v>152</v>
      </c>
      <c r="N366" s="37">
        <v>18962</v>
      </c>
      <c r="O366" s="37">
        <v>7055</v>
      </c>
      <c r="P366" s="37">
        <f t="shared" si="22"/>
        <v>26017</v>
      </c>
    </row>
    <row r="367" spans="1:16" ht="31.2" x14ac:dyDescent="0.3">
      <c r="A367" s="17">
        <v>273</v>
      </c>
      <c r="B367" s="17" t="s">
        <v>166</v>
      </c>
      <c r="C367" s="17" t="s">
        <v>802</v>
      </c>
      <c r="D367" s="9" t="s">
        <v>815</v>
      </c>
      <c r="E367" s="17" t="s">
        <v>831</v>
      </c>
      <c r="F367" s="17" t="s">
        <v>835</v>
      </c>
      <c r="G367" s="17" t="s">
        <v>862</v>
      </c>
      <c r="H367" s="17" t="s">
        <v>862</v>
      </c>
      <c r="I367" s="17" t="s">
        <v>102</v>
      </c>
      <c r="J367" s="17" t="s">
        <v>108</v>
      </c>
      <c r="K367" s="17" t="s">
        <v>893</v>
      </c>
      <c r="L367" s="21">
        <v>82</v>
      </c>
      <c r="M367" s="31"/>
      <c r="N367" s="37">
        <v>8077</v>
      </c>
      <c r="O367" s="37"/>
      <c r="P367" s="37">
        <f t="shared" si="22"/>
        <v>8077</v>
      </c>
    </row>
    <row r="368" spans="1:16" ht="31.2" x14ac:dyDescent="0.3">
      <c r="A368" s="17">
        <v>274</v>
      </c>
      <c r="B368" s="17" t="s">
        <v>166</v>
      </c>
      <c r="C368" s="17" t="s">
        <v>802</v>
      </c>
      <c r="D368" s="9" t="s">
        <v>815</v>
      </c>
      <c r="E368" s="17" t="s">
        <v>831</v>
      </c>
      <c r="F368" s="17" t="s">
        <v>835</v>
      </c>
      <c r="G368" s="17" t="s">
        <v>863</v>
      </c>
      <c r="H368" s="17" t="s">
        <v>863</v>
      </c>
      <c r="I368" s="17" t="s">
        <v>102</v>
      </c>
      <c r="J368" s="17" t="s">
        <v>108</v>
      </c>
      <c r="K368" s="17" t="s">
        <v>894</v>
      </c>
      <c r="L368" s="21">
        <v>151</v>
      </c>
      <c r="M368" s="31"/>
      <c r="N368" s="37">
        <v>14873.5</v>
      </c>
      <c r="O368" s="37"/>
      <c r="P368" s="37">
        <f t="shared" si="22"/>
        <v>14873.5</v>
      </c>
    </row>
    <row r="369" spans="1:16" x14ac:dyDescent="0.3">
      <c r="A369" s="55">
        <v>275</v>
      </c>
      <c r="B369" s="55" t="s">
        <v>166</v>
      </c>
      <c r="C369" s="55" t="s">
        <v>802</v>
      </c>
      <c r="D369" s="61" t="s">
        <v>816</v>
      </c>
      <c r="E369" s="55" t="s">
        <v>831</v>
      </c>
      <c r="F369" s="55" t="s">
        <v>836</v>
      </c>
      <c r="G369" s="55" t="s">
        <v>864</v>
      </c>
      <c r="H369" s="55" t="s">
        <v>864</v>
      </c>
      <c r="I369" s="55" t="s">
        <v>102</v>
      </c>
      <c r="J369" s="55" t="s">
        <v>108</v>
      </c>
      <c r="K369" s="55" t="s">
        <v>895</v>
      </c>
      <c r="L369" s="52">
        <v>457</v>
      </c>
      <c r="M369" s="31" t="s">
        <v>912</v>
      </c>
      <c r="N369" s="48">
        <v>45014.5</v>
      </c>
      <c r="O369" s="37">
        <v>1855</v>
      </c>
      <c r="P369" s="48">
        <f>N369+O369+O370+O371</f>
        <v>75362.5</v>
      </c>
    </row>
    <row r="370" spans="1:16" x14ac:dyDescent="0.3">
      <c r="A370" s="56"/>
      <c r="B370" s="56"/>
      <c r="C370" s="56"/>
      <c r="D370" s="62"/>
      <c r="E370" s="56"/>
      <c r="F370" s="56"/>
      <c r="G370" s="56"/>
      <c r="H370" s="56"/>
      <c r="I370" s="56"/>
      <c r="J370" s="56"/>
      <c r="K370" s="56"/>
      <c r="L370" s="53"/>
      <c r="M370" s="31" t="s">
        <v>1051</v>
      </c>
      <c r="N370" s="49"/>
      <c r="O370" s="37">
        <v>14024</v>
      </c>
      <c r="P370" s="49"/>
    </row>
    <row r="371" spans="1:16" x14ac:dyDescent="0.3">
      <c r="A371" s="57"/>
      <c r="B371" s="57"/>
      <c r="C371" s="57"/>
      <c r="D371" s="63"/>
      <c r="E371" s="57"/>
      <c r="F371" s="57"/>
      <c r="G371" s="57"/>
      <c r="H371" s="57"/>
      <c r="I371" s="57"/>
      <c r="J371" s="57"/>
      <c r="K371" s="57"/>
      <c r="L371" s="54"/>
      <c r="M371" s="31" t="s">
        <v>1052</v>
      </c>
      <c r="N371" s="50"/>
      <c r="O371" s="37">
        <v>14469</v>
      </c>
      <c r="P371" s="50"/>
    </row>
    <row r="372" spans="1:16" ht="27" customHeight="1" x14ac:dyDescent="0.3">
      <c r="A372" s="17">
        <v>276</v>
      </c>
      <c r="B372" s="17" t="s">
        <v>166</v>
      </c>
      <c r="C372" s="17" t="s">
        <v>802</v>
      </c>
      <c r="D372" s="9" t="s">
        <v>817</v>
      </c>
      <c r="E372" s="17" t="s">
        <v>831</v>
      </c>
      <c r="F372" s="17">
        <v>50</v>
      </c>
      <c r="G372" s="17" t="s">
        <v>865</v>
      </c>
      <c r="H372" s="17">
        <v>103723</v>
      </c>
      <c r="I372" s="17" t="s">
        <v>102</v>
      </c>
      <c r="J372" s="17" t="s">
        <v>109</v>
      </c>
      <c r="K372" s="17" t="s">
        <v>896</v>
      </c>
      <c r="L372" s="21">
        <v>234</v>
      </c>
      <c r="M372" s="31"/>
      <c r="N372" s="37">
        <v>3159</v>
      </c>
      <c r="O372" s="37"/>
      <c r="P372" s="37">
        <f>N372+O372</f>
        <v>3159</v>
      </c>
    </row>
    <row r="373" spans="1:16" ht="21.75" customHeight="1" x14ac:dyDescent="0.3">
      <c r="A373" s="17">
        <v>277</v>
      </c>
      <c r="B373" s="17" t="s">
        <v>166</v>
      </c>
      <c r="C373" s="17" t="s">
        <v>802</v>
      </c>
      <c r="D373" s="9" t="s">
        <v>818</v>
      </c>
      <c r="E373" s="17" t="s">
        <v>831</v>
      </c>
      <c r="F373" s="17" t="s">
        <v>837</v>
      </c>
      <c r="G373" s="17" t="s">
        <v>866</v>
      </c>
      <c r="H373" s="17" t="s">
        <v>866</v>
      </c>
      <c r="I373" s="17" t="s">
        <v>102</v>
      </c>
      <c r="J373" s="17" t="s">
        <v>108</v>
      </c>
      <c r="K373" s="17" t="s">
        <v>897</v>
      </c>
      <c r="L373" s="21">
        <v>5</v>
      </c>
      <c r="M373" s="31"/>
      <c r="N373" s="37">
        <v>492.5</v>
      </c>
      <c r="O373" s="37"/>
      <c r="P373" s="37">
        <f>N373+O373</f>
        <v>492.5</v>
      </c>
    </row>
    <row r="374" spans="1:16" ht="30.75" customHeight="1" x14ac:dyDescent="0.3">
      <c r="A374" s="55">
        <v>278</v>
      </c>
      <c r="B374" s="55" t="s">
        <v>166</v>
      </c>
      <c r="C374" s="55" t="s">
        <v>802</v>
      </c>
      <c r="D374" s="61" t="s">
        <v>819</v>
      </c>
      <c r="E374" s="55" t="s">
        <v>831</v>
      </c>
      <c r="F374" s="55" t="s">
        <v>838</v>
      </c>
      <c r="G374" s="55" t="s">
        <v>867</v>
      </c>
      <c r="H374" s="55" t="s">
        <v>867</v>
      </c>
      <c r="I374" s="55" t="s">
        <v>102</v>
      </c>
      <c r="J374" s="55" t="s">
        <v>108</v>
      </c>
      <c r="K374" s="55" t="s">
        <v>898</v>
      </c>
      <c r="L374" s="52">
        <v>310</v>
      </c>
      <c r="M374" s="31" t="s">
        <v>911</v>
      </c>
      <c r="N374" s="48">
        <v>11780</v>
      </c>
      <c r="O374" s="37">
        <v>4575</v>
      </c>
      <c r="P374" s="48">
        <f>N374+O374+O375</f>
        <v>26817</v>
      </c>
    </row>
    <row r="375" spans="1:16" ht="30.75" customHeight="1" x14ac:dyDescent="0.3">
      <c r="A375" s="57"/>
      <c r="B375" s="57"/>
      <c r="C375" s="57"/>
      <c r="D375" s="63"/>
      <c r="E375" s="57"/>
      <c r="F375" s="57"/>
      <c r="G375" s="57"/>
      <c r="H375" s="57"/>
      <c r="I375" s="57"/>
      <c r="J375" s="57"/>
      <c r="K375" s="57"/>
      <c r="L375" s="54"/>
      <c r="M375" s="31" t="s">
        <v>1053</v>
      </c>
      <c r="N375" s="50"/>
      <c r="O375" s="37">
        <v>10462</v>
      </c>
      <c r="P375" s="50"/>
    </row>
    <row r="376" spans="1:16" ht="23.25" customHeight="1" x14ac:dyDescent="0.3">
      <c r="A376" s="17">
        <v>279</v>
      </c>
      <c r="B376" s="17" t="s">
        <v>166</v>
      </c>
      <c r="C376" s="17" t="s">
        <v>802</v>
      </c>
      <c r="D376" s="9" t="s">
        <v>819</v>
      </c>
      <c r="E376" s="17" t="s">
        <v>831</v>
      </c>
      <c r="F376" s="17">
        <v>50</v>
      </c>
      <c r="G376" s="17" t="s">
        <v>868</v>
      </c>
      <c r="H376" s="17">
        <v>109802</v>
      </c>
      <c r="I376" s="17" t="s">
        <v>102</v>
      </c>
      <c r="J376" s="17" t="s">
        <v>108</v>
      </c>
      <c r="K376" s="17" t="s">
        <v>899</v>
      </c>
      <c r="L376" s="21">
        <v>703</v>
      </c>
      <c r="M376" s="31" t="s">
        <v>913</v>
      </c>
      <c r="N376" s="37">
        <v>69245.5</v>
      </c>
      <c r="O376" s="37">
        <v>4193</v>
      </c>
      <c r="P376" s="37">
        <f>N376+O376</f>
        <v>73438.5</v>
      </c>
    </row>
    <row r="377" spans="1:16" ht="24.75" customHeight="1" x14ac:dyDescent="0.3">
      <c r="A377" s="17">
        <v>280</v>
      </c>
      <c r="B377" s="17" t="s">
        <v>166</v>
      </c>
      <c r="C377" s="17" t="s">
        <v>802</v>
      </c>
      <c r="D377" s="9" t="s">
        <v>819</v>
      </c>
      <c r="E377" s="17" t="s">
        <v>831</v>
      </c>
      <c r="F377" s="17">
        <v>50</v>
      </c>
      <c r="G377" s="17" t="s">
        <v>869</v>
      </c>
      <c r="H377" s="17">
        <v>109907</v>
      </c>
      <c r="I377" s="17" t="s">
        <v>102</v>
      </c>
      <c r="J377" s="17" t="s">
        <v>108</v>
      </c>
      <c r="K377" s="17" t="s">
        <v>900</v>
      </c>
      <c r="L377" s="21">
        <v>85</v>
      </c>
      <c r="M377" s="31" t="s">
        <v>914</v>
      </c>
      <c r="N377" s="37">
        <v>8372.5</v>
      </c>
      <c r="O377" s="37">
        <v>242</v>
      </c>
      <c r="P377" s="37">
        <f t="shared" ref="P377:P380" si="23">N377+O377</f>
        <v>8614.5</v>
      </c>
    </row>
    <row r="378" spans="1:16" ht="24.75" customHeight="1" x14ac:dyDescent="0.3">
      <c r="A378" s="17">
        <v>281</v>
      </c>
      <c r="B378" s="17" t="s">
        <v>166</v>
      </c>
      <c r="C378" s="17" t="s">
        <v>802</v>
      </c>
      <c r="D378" s="9" t="s">
        <v>819</v>
      </c>
      <c r="E378" s="17" t="s">
        <v>831</v>
      </c>
      <c r="F378" s="17">
        <v>50</v>
      </c>
      <c r="G378" s="17" t="s">
        <v>870</v>
      </c>
      <c r="H378" s="17">
        <v>100419</v>
      </c>
      <c r="I378" s="17" t="s">
        <v>103</v>
      </c>
      <c r="J378" s="17" t="s">
        <v>108</v>
      </c>
      <c r="K378" s="17" t="s">
        <v>901</v>
      </c>
      <c r="L378" s="21">
        <v>408</v>
      </c>
      <c r="M378" s="31" t="s">
        <v>912</v>
      </c>
      <c r="N378" s="37">
        <v>46716</v>
      </c>
      <c r="O378" s="37">
        <v>1855</v>
      </c>
      <c r="P378" s="37">
        <f t="shared" si="23"/>
        <v>48571</v>
      </c>
    </row>
    <row r="379" spans="1:16" ht="46.8" x14ac:dyDescent="0.3">
      <c r="A379" s="17">
        <v>282</v>
      </c>
      <c r="B379" s="17" t="s">
        <v>166</v>
      </c>
      <c r="C379" s="17" t="s">
        <v>802</v>
      </c>
      <c r="D379" s="9" t="s">
        <v>819</v>
      </c>
      <c r="E379" s="17" t="s">
        <v>831</v>
      </c>
      <c r="F379" s="17" t="s">
        <v>846</v>
      </c>
      <c r="G379" s="17" t="s">
        <v>871</v>
      </c>
      <c r="H379" s="17" t="s">
        <v>871</v>
      </c>
      <c r="I379" s="17" t="s">
        <v>103</v>
      </c>
      <c r="J379" s="17" t="s">
        <v>108</v>
      </c>
      <c r="K379" s="17" t="s">
        <v>902</v>
      </c>
      <c r="L379" s="21">
        <v>543</v>
      </c>
      <c r="M379" s="31" t="s">
        <v>915</v>
      </c>
      <c r="N379" s="37">
        <v>62173.5</v>
      </c>
      <c r="O379" s="37">
        <v>2580</v>
      </c>
      <c r="P379" s="37">
        <f t="shared" si="23"/>
        <v>64753.5</v>
      </c>
    </row>
    <row r="380" spans="1:16" ht="24" customHeight="1" x14ac:dyDescent="0.3">
      <c r="A380" s="17">
        <v>283</v>
      </c>
      <c r="B380" s="17" t="s">
        <v>166</v>
      </c>
      <c r="C380" s="17" t="s">
        <v>802</v>
      </c>
      <c r="D380" s="9" t="s">
        <v>945</v>
      </c>
      <c r="E380" s="17" t="s">
        <v>831</v>
      </c>
      <c r="F380" s="17">
        <v>50</v>
      </c>
      <c r="G380" s="17"/>
      <c r="H380" s="17"/>
      <c r="I380" s="17" t="s">
        <v>102</v>
      </c>
      <c r="J380" s="17" t="s">
        <v>108</v>
      </c>
      <c r="K380" s="17"/>
      <c r="L380" s="21">
        <v>115</v>
      </c>
      <c r="M380" s="31" t="s">
        <v>145</v>
      </c>
      <c r="N380" s="37">
        <v>4370</v>
      </c>
      <c r="O380" s="37">
        <v>484</v>
      </c>
      <c r="P380" s="37">
        <f t="shared" si="23"/>
        <v>4854</v>
      </c>
    </row>
    <row r="381" spans="1:16" x14ac:dyDescent="0.3">
      <c r="A381" s="55">
        <v>284</v>
      </c>
      <c r="B381" s="55" t="s">
        <v>166</v>
      </c>
      <c r="C381" s="55" t="s">
        <v>802</v>
      </c>
      <c r="D381" s="61" t="s">
        <v>820</v>
      </c>
      <c r="E381" s="55" t="s">
        <v>831</v>
      </c>
      <c r="F381" s="55">
        <v>50</v>
      </c>
      <c r="G381" s="55" t="s">
        <v>872</v>
      </c>
      <c r="H381" s="55">
        <v>103611</v>
      </c>
      <c r="I381" s="55" t="s">
        <v>102</v>
      </c>
      <c r="J381" s="55" t="s">
        <v>108</v>
      </c>
      <c r="K381" s="55" t="s">
        <v>903</v>
      </c>
      <c r="L381" s="52">
        <v>920</v>
      </c>
      <c r="M381" s="31" t="s">
        <v>144</v>
      </c>
      <c r="N381" s="48">
        <v>90620</v>
      </c>
      <c r="O381" s="37">
        <v>6442</v>
      </c>
      <c r="P381" s="48">
        <f>N381+O381+O382+O383+O384</f>
        <v>221721</v>
      </c>
    </row>
    <row r="382" spans="1:16" ht="31.2" x14ac:dyDescent="0.3">
      <c r="A382" s="56"/>
      <c r="B382" s="56"/>
      <c r="C382" s="56"/>
      <c r="D382" s="62"/>
      <c r="E382" s="56"/>
      <c r="F382" s="56"/>
      <c r="G382" s="56"/>
      <c r="H382" s="56"/>
      <c r="I382" s="56"/>
      <c r="J382" s="56"/>
      <c r="K382" s="56"/>
      <c r="L382" s="53"/>
      <c r="M382" s="31" t="s">
        <v>1054</v>
      </c>
      <c r="N382" s="49"/>
      <c r="O382" s="37">
        <v>123991</v>
      </c>
      <c r="P382" s="49"/>
    </row>
    <row r="383" spans="1:16" x14ac:dyDescent="0.3">
      <c r="A383" s="56"/>
      <c r="B383" s="56"/>
      <c r="C383" s="56"/>
      <c r="D383" s="62"/>
      <c r="E383" s="56"/>
      <c r="F383" s="56"/>
      <c r="G383" s="56"/>
      <c r="H383" s="56"/>
      <c r="I383" s="56"/>
      <c r="J383" s="56"/>
      <c r="K383" s="56"/>
      <c r="L383" s="53"/>
      <c r="M383" s="31" t="s">
        <v>1055</v>
      </c>
      <c r="N383" s="49"/>
      <c r="O383" s="37">
        <v>223</v>
      </c>
      <c r="P383" s="49"/>
    </row>
    <row r="384" spans="1:16" x14ac:dyDescent="0.3">
      <c r="A384" s="57"/>
      <c r="B384" s="57"/>
      <c r="C384" s="57"/>
      <c r="D384" s="63"/>
      <c r="E384" s="57"/>
      <c r="F384" s="57"/>
      <c r="G384" s="57"/>
      <c r="H384" s="57"/>
      <c r="I384" s="57"/>
      <c r="J384" s="57"/>
      <c r="K384" s="57"/>
      <c r="L384" s="54"/>
      <c r="M384" s="31" t="s">
        <v>1056</v>
      </c>
      <c r="N384" s="50"/>
      <c r="O384" s="37">
        <v>445</v>
      </c>
      <c r="P384" s="50"/>
    </row>
    <row r="385" spans="1:16" ht="21" customHeight="1" x14ac:dyDescent="0.3">
      <c r="A385" s="17">
        <v>285</v>
      </c>
      <c r="B385" s="17" t="s">
        <v>166</v>
      </c>
      <c r="C385" s="17" t="s">
        <v>802</v>
      </c>
      <c r="D385" s="9" t="s">
        <v>821</v>
      </c>
      <c r="E385" s="17" t="s">
        <v>831</v>
      </c>
      <c r="F385" s="17">
        <v>50</v>
      </c>
      <c r="G385" s="17" t="s">
        <v>873</v>
      </c>
      <c r="H385" s="17">
        <v>104116</v>
      </c>
      <c r="I385" s="17" t="s">
        <v>102</v>
      </c>
      <c r="J385" s="17" t="s">
        <v>108</v>
      </c>
      <c r="K385" s="17" t="s">
        <v>904</v>
      </c>
      <c r="L385" s="21">
        <v>320</v>
      </c>
      <c r="M385" s="31"/>
      <c r="N385" s="37">
        <v>31520</v>
      </c>
      <c r="O385" s="37"/>
      <c r="P385" s="37">
        <f>N385+O385</f>
        <v>31520</v>
      </c>
    </row>
    <row r="386" spans="1:16" x14ac:dyDescent="0.3">
      <c r="A386" s="55">
        <v>286</v>
      </c>
      <c r="B386" s="55" t="s">
        <v>166</v>
      </c>
      <c r="C386" s="55" t="s">
        <v>802</v>
      </c>
      <c r="D386" s="61" t="s">
        <v>945</v>
      </c>
      <c r="E386" s="55" t="s">
        <v>831</v>
      </c>
      <c r="F386" s="55">
        <v>50</v>
      </c>
      <c r="G386" s="58"/>
      <c r="H386" s="58"/>
      <c r="I386" s="55" t="s">
        <v>102</v>
      </c>
      <c r="J386" s="55" t="s">
        <v>108</v>
      </c>
      <c r="K386" s="58"/>
      <c r="L386" s="52">
        <v>347</v>
      </c>
      <c r="M386" s="31" t="s">
        <v>1057</v>
      </c>
      <c r="N386" s="48">
        <v>13186</v>
      </c>
      <c r="O386" s="37">
        <v>7346</v>
      </c>
      <c r="P386" s="48">
        <f>N386+O386+O387+O388</f>
        <v>44030</v>
      </c>
    </row>
    <row r="387" spans="1:16" x14ac:dyDescent="0.3">
      <c r="A387" s="56"/>
      <c r="B387" s="56"/>
      <c r="C387" s="56"/>
      <c r="D387" s="62"/>
      <c r="E387" s="56"/>
      <c r="F387" s="56"/>
      <c r="G387" s="59"/>
      <c r="H387" s="59"/>
      <c r="I387" s="56"/>
      <c r="J387" s="56"/>
      <c r="K387" s="59"/>
      <c r="L387" s="53"/>
      <c r="M387" s="31" t="s">
        <v>1058</v>
      </c>
      <c r="N387" s="49"/>
      <c r="O387" s="37">
        <v>18921</v>
      </c>
      <c r="P387" s="49"/>
    </row>
    <row r="388" spans="1:16" x14ac:dyDescent="0.3">
      <c r="A388" s="57"/>
      <c r="B388" s="57"/>
      <c r="C388" s="57"/>
      <c r="D388" s="63"/>
      <c r="E388" s="57"/>
      <c r="F388" s="57"/>
      <c r="G388" s="60"/>
      <c r="H388" s="60"/>
      <c r="I388" s="57"/>
      <c r="J388" s="57"/>
      <c r="K388" s="60"/>
      <c r="L388" s="54"/>
      <c r="M388" s="31" t="s">
        <v>496</v>
      </c>
      <c r="N388" s="50"/>
      <c r="O388" s="37">
        <v>4577</v>
      </c>
      <c r="P388" s="50"/>
    </row>
    <row r="389" spans="1:16" ht="25.5" customHeight="1" x14ac:dyDescent="0.3">
      <c r="A389" s="17">
        <v>287</v>
      </c>
      <c r="B389" s="17" t="s">
        <v>166</v>
      </c>
      <c r="C389" s="17" t="s">
        <v>802</v>
      </c>
      <c r="D389" s="9" t="s">
        <v>945</v>
      </c>
      <c r="E389" s="17" t="s">
        <v>831</v>
      </c>
      <c r="F389" s="17">
        <v>50</v>
      </c>
      <c r="G389" s="17"/>
      <c r="H389" s="17"/>
      <c r="I389" s="17" t="s">
        <v>102</v>
      </c>
      <c r="J389" s="17" t="s">
        <v>108</v>
      </c>
      <c r="K389" s="17"/>
      <c r="L389" s="21">
        <v>35</v>
      </c>
      <c r="M389" s="31"/>
      <c r="N389" s="37">
        <v>1330</v>
      </c>
      <c r="O389" s="37"/>
      <c r="P389" s="37">
        <f>N389+O389</f>
        <v>1330</v>
      </c>
    </row>
    <row r="390" spans="1:16" ht="36" customHeight="1" x14ac:dyDescent="0.3">
      <c r="A390" s="17">
        <v>288</v>
      </c>
      <c r="B390" s="17" t="s">
        <v>166</v>
      </c>
      <c r="C390" s="17" t="s">
        <v>802</v>
      </c>
      <c r="D390" s="9" t="s">
        <v>822</v>
      </c>
      <c r="E390" s="17" t="s">
        <v>831</v>
      </c>
      <c r="F390" s="17" t="s">
        <v>839</v>
      </c>
      <c r="G390" s="17" t="s">
        <v>874</v>
      </c>
      <c r="H390" s="17" t="s">
        <v>874</v>
      </c>
      <c r="I390" s="17" t="s">
        <v>102</v>
      </c>
      <c r="J390" s="17" t="s">
        <v>108</v>
      </c>
      <c r="K390" s="17" t="s">
        <v>905</v>
      </c>
      <c r="L390" s="21">
        <v>318</v>
      </c>
      <c r="M390" s="31" t="s">
        <v>911</v>
      </c>
      <c r="N390" s="37">
        <v>12084</v>
      </c>
      <c r="O390" s="37">
        <v>717</v>
      </c>
      <c r="P390" s="37">
        <f t="shared" ref="P390:P395" si="24">N390+O390</f>
        <v>12801</v>
      </c>
    </row>
    <row r="391" spans="1:16" ht="21.75" customHeight="1" x14ac:dyDescent="0.3">
      <c r="A391" s="17">
        <v>289</v>
      </c>
      <c r="B391" s="17" t="s">
        <v>166</v>
      </c>
      <c r="C391" s="17" t="s">
        <v>802</v>
      </c>
      <c r="D391" s="9" t="s">
        <v>823</v>
      </c>
      <c r="E391" s="17" t="s">
        <v>831</v>
      </c>
      <c r="F391" s="17" t="s">
        <v>833</v>
      </c>
      <c r="G391" s="17" t="s">
        <v>875</v>
      </c>
      <c r="H391" s="17" t="s">
        <v>875</v>
      </c>
      <c r="I391" s="17" t="s">
        <v>102</v>
      </c>
      <c r="J391" s="17" t="s">
        <v>108</v>
      </c>
      <c r="K391" s="17" t="s">
        <v>906</v>
      </c>
      <c r="L391" s="21">
        <v>1107</v>
      </c>
      <c r="M391" s="31"/>
      <c r="N391" s="37">
        <v>109039.5</v>
      </c>
      <c r="O391" s="37"/>
      <c r="P391" s="37">
        <f t="shared" si="24"/>
        <v>109039.5</v>
      </c>
    </row>
    <row r="392" spans="1:16" ht="38.25" customHeight="1" x14ac:dyDescent="0.3">
      <c r="A392" s="17">
        <v>290</v>
      </c>
      <c r="B392" s="17" t="s">
        <v>166</v>
      </c>
      <c r="C392" s="17" t="s">
        <v>802</v>
      </c>
      <c r="D392" s="9" t="s">
        <v>824</v>
      </c>
      <c r="E392" s="17" t="s">
        <v>831</v>
      </c>
      <c r="F392" s="17" t="s">
        <v>840</v>
      </c>
      <c r="G392" s="17" t="s">
        <v>876</v>
      </c>
      <c r="H392" s="17" t="s">
        <v>876</v>
      </c>
      <c r="I392" s="17" t="s">
        <v>102</v>
      </c>
      <c r="J392" s="17" t="s">
        <v>108</v>
      </c>
      <c r="K392" s="17" t="s">
        <v>907</v>
      </c>
      <c r="L392" s="21">
        <v>602</v>
      </c>
      <c r="M392" s="31"/>
      <c r="N392" s="37">
        <v>59297</v>
      </c>
      <c r="O392" s="37"/>
      <c r="P392" s="37">
        <f t="shared" si="24"/>
        <v>59297</v>
      </c>
    </row>
    <row r="393" spans="1:16" ht="29.25" customHeight="1" x14ac:dyDescent="0.3">
      <c r="A393" s="17">
        <v>291</v>
      </c>
      <c r="B393" s="17" t="s">
        <v>166</v>
      </c>
      <c r="C393" s="17" t="s">
        <v>802</v>
      </c>
      <c r="D393" s="9" t="s">
        <v>945</v>
      </c>
      <c r="E393" s="17" t="s">
        <v>831</v>
      </c>
      <c r="F393" s="17">
        <v>50</v>
      </c>
      <c r="G393" s="17"/>
      <c r="H393" s="17"/>
      <c r="I393" s="17" t="s">
        <v>102</v>
      </c>
      <c r="J393" s="17" t="s">
        <v>108</v>
      </c>
      <c r="K393" s="17"/>
      <c r="L393" s="21">
        <v>282</v>
      </c>
      <c r="M393" s="31" t="s">
        <v>485</v>
      </c>
      <c r="N393" s="37">
        <v>10716</v>
      </c>
      <c r="O393" s="37">
        <v>2616</v>
      </c>
      <c r="P393" s="37">
        <f>N393+O393</f>
        <v>13332</v>
      </c>
    </row>
    <row r="394" spans="1:16" ht="31.2" x14ac:dyDescent="0.3">
      <c r="A394" s="17">
        <v>292</v>
      </c>
      <c r="B394" s="17" t="s">
        <v>166</v>
      </c>
      <c r="C394" s="17" t="s">
        <v>802</v>
      </c>
      <c r="D394" s="9" t="s">
        <v>825</v>
      </c>
      <c r="E394" s="17" t="s">
        <v>831</v>
      </c>
      <c r="F394" s="17" t="s">
        <v>841</v>
      </c>
      <c r="G394" s="17" t="s">
        <v>877</v>
      </c>
      <c r="H394" s="17" t="s">
        <v>877</v>
      </c>
      <c r="I394" s="17" t="s">
        <v>103</v>
      </c>
      <c r="J394" s="17" t="s">
        <v>108</v>
      </c>
      <c r="K394" s="17" t="s">
        <v>908</v>
      </c>
      <c r="L394" s="21">
        <v>43</v>
      </c>
      <c r="M394" s="31" t="s">
        <v>498</v>
      </c>
      <c r="N394" s="37">
        <v>4923.5</v>
      </c>
      <c r="O394" s="37">
        <v>2543</v>
      </c>
      <c r="P394" s="37">
        <f t="shared" si="24"/>
        <v>7466.5</v>
      </c>
    </row>
    <row r="395" spans="1:16" ht="31.2" x14ac:dyDescent="0.3">
      <c r="A395" s="17">
        <v>293</v>
      </c>
      <c r="B395" s="17" t="s">
        <v>166</v>
      </c>
      <c r="C395" s="17" t="s">
        <v>802</v>
      </c>
      <c r="D395" s="9" t="s">
        <v>826</v>
      </c>
      <c r="E395" s="17" t="s">
        <v>831</v>
      </c>
      <c r="F395" s="17" t="s">
        <v>841</v>
      </c>
      <c r="G395" s="17" t="s">
        <v>878</v>
      </c>
      <c r="H395" s="17" t="s">
        <v>878</v>
      </c>
      <c r="I395" s="17" t="s">
        <v>103</v>
      </c>
      <c r="J395" s="17" t="s">
        <v>108</v>
      </c>
      <c r="K395" s="17" t="s">
        <v>909</v>
      </c>
      <c r="L395" s="21">
        <v>139</v>
      </c>
      <c r="M395" s="31" t="s">
        <v>1059</v>
      </c>
      <c r="N395" s="37">
        <v>15915.5</v>
      </c>
      <c r="O395" s="37">
        <v>28493</v>
      </c>
      <c r="P395" s="37">
        <f t="shared" si="24"/>
        <v>44408.5</v>
      </c>
    </row>
    <row r="396" spans="1:16" ht="31.2" x14ac:dyDescent="0.3">
      <c r="A396" s="55">
        <v>294</v>
      </c>
      <c r="B396" s="55" t="s">
        <v>166</v>
      </c>
      <c r="C396" s="55" t="s">
        <v>802</v>
      </c>
      <c r="D396" s="61" t="s">
        <v>826</v>
      </c>
      <c r="E396" s="55" t="s">
        <v>831</v>
      </c>
      <c r="F396" s="55" t="s">
        <v>841</v>
      </c>
      <c r="G396" s="55" t="s">
        <v>879</v>
      </c>
      <c r="H396" s="55" t="s">
        <v>879</v>
      </c>
      <c r="I396" s="55" t="s">
        <v>103</v>
      </c>
      <c r="J396" s="55" t="s">
        <v>108</v>
      </c>
      <c r="K396" s="55" t="s">
        <v>910</v>
      </c>
      <c r="L396" s="52">
        <v>184</v>
      </c>
      <c r="M396" s="31" t="s">
        <v>1060</v>
      </c>
      <c r="N396" s="48">
        <v>8280</v>
      </c>
      <c r="O396" s="37">
        <v>37398</v>
      </c>
      <c r="P396" s="48">
        <f>N396+O396+O397+O398+O399</f>
        <v>75582</v>
      </c>
    </row>
    <row r="397" spans="1:16" x14ac:dyDescent="0.3">
      <c r="A397" s="56"/>
      <c r="B397" s="56"/>
      <c r="C397" s="56"/>
      <c r="D397" s="62"/>
      <c r="E397" s="56"/>
      <c r="F397" s="56"/>
      <c r="G397" s="56"/>
      <c r="H397" s="56"/>
      <c r="I397" s="56"/>
      <c r="J397" s="56"/>
      <c r="K397" s="56"/>
      <c r="L397" s="53"/>
      <c r="M397" s="31" t="s">
        <v>1061</v>
      </c>
      <c r="N397" s="49"/>
      <c r="O397" s="37">
        <v>9855</v>
      </c>
      <c r="P397" s="49"/>
    </row>
    <row r="398" spans="1:16" x14ac:dyDescent="0.3">
      <c r="A398" s="56"/>
      <c r="B398" s="56"/>
      <c r="C398" s="56"/>
      <c r="D398" s="62"/>
      <c r="E398" s="56"/>
      <c r="F398" s="56"/>
      <c r="G398" s="56"/>
      <c r="H398" s="56"/>
      <c r="I398" s="56"/>
      <c r="J398" s="56"/>
      <c r="K398" s="56"/>
      <c r="L398" s="53"/>
      <c r="M398" s="31" t="s">
        <v>1062</v>
      </c>
      <c r="N398" s="49"/>
      <c r="O398" s="37">
        <v>10534</v>
      </c>
      <c r="P398" s="49"/>
    </row>
    <row r="399" spans="1:16" x14ac:dyDescent="0.3">
      <c r="A399" s="57"/>
      <c r="B399" s="57"/>
      <c r="C399" s="57"/>
      <c r="D399" s="63"/>
      <c r="E399" s="57"/>
      <c r="F399" s="57"/>
      <c r="G399" s="57"/>
      <c r="H399" s="57"/>
      <c r="I399" s="57"/>
      <c r="J399" s="57"/>
      <c r="K399" s="57"/>
      <c r="L399" s="54"/>
      <c r="M399" s="31" t="s">
        <v>1063</v>
      </c>
      <c r="N399" s="50"/>
      <c r="O399" s="37">
        <v>9515</v>
      </c>
      <c r="P399" s="50"/>
    </row>
    <row r="400" spans="1:16" ht="46.5" customHeight="1" x14ac:dyDescent="0.3">
      <c r="A400" s="55">
        <v>295</v>
      </c>
      <c r="B400" s="55" t="s">
        <v>166</v>
      </c>
      <c r="C400" s="55" t="s">
        <v>802</v>
      </c>
      <c r="D400" s="61" t="s">
        <v>945</v>
      </c>
      <c r="E400" s="55" t="s">
        <v>831</v>
      </c>
      <c r="F400" s="55">
        <v>50</v>
      </c>
      <c r="G400" s="55"/>
      <c r="H400" s="55"/>
      <c r="I400" s="55" t="s">
        <v>102</v>
      </c>
      <c r="J400" s="55" t="s">
        <v>108</v>
      </c>
      <c r="K400" s="55"/>
      <c r="L400" s="52">
        <v>595</v>
      </c>
      <c r="M400" s="31" t="s">
        <v>1064</v>
      </c>
      <c r="N400" s="48">
        <v>22610</v>
      </c>
      <c r="O400" s="37">
        <v>6010</v>
      </c>
      <c r="P400" s="48">
        <f>N400+O400+O401</f>
        <v>34408</v>
      </c>
    </row>
    <row r="401" spans="1:16" ht="23.25" customHeight="1" x14ac:dyDescent="0.3">
      <c r="A401" s="57"/>
      <c r="B401" s="57"/>
      <c r="C401" s="57"/>
      <c r="D401" s="63"/>
      <c r="E401" s="57"/>
      <c r="F401" s="57"/>
      <c r="G401" s="57"/>
      <c r="H401" s="57"/>
      <c r="I401" s="57"/>
      <c r="J401" s="57"/>
      <c r="K401" s="57"/>
      <c r="L401" s="54"/>
      <c r="M401" s="31" t="s">
        <v>1065</v>
      </c>
      <c r="N401" s="50"/>
      <c r="O401" s="37">
        <v>5788</v>
      </c>
      <c r="P401" s="50"/>
    </row>
    <row r="402" spans="1:16" ht="31.2" x14ac:dyDescent="0.3">
      <c r="A402" s="17">
        <v>296</v>
      </c>
      <c r="B402" s="17" t="s">
        <v>166</v>
      </c>
      <c r="C402" s="17" t="s">
        <v>802</v>
      </c>
      <c r="D402" s="9" t="s">
        <v>945</v>
      </c>
      <c r="E402" s="17" t="s">
        <v>842</v>
      </c>
      <c r="F402" s="17"/>
      <c r="G402" s="17"/>
      <c r="H402" s="17"/>
      <c r="I402" s="17" t="s">
        <v>102</v>
      </c>
      <c r="J402" s="17" t="s">
        <v>108</v>
      </c>
      <c r="K402" s="17"/>
      <c r="L402" s="21">
        <v>934</v>
      </c>
      <c r="M402" s="31"/>
      <c r="N402" s="37">
        <v>35492</v>
      </c>
      <c r="O402" s="37"/>
      <c r="P402" s="37">
        <f>N402+O402</f>
        <v>35492</v>
      </c>
    </row>
    <row r="403" spans="1:16" s="28" customFormat="1" ht="30.75" customHeight="1" x14ac:dyDescent="0.3">
      <c r="A403" s="77" t="s">
        <v>943</v>
      </c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40">
        <f>SUM(L6:L402)</f>
        <v>149323</v>
      </c>
      <c r="M403" s="43"/>
      <c r="N403" s="40">
        <f t="shared" ref="N403:P403" si="25">SUM(N6:N402)</f>
        <v>14064847.509999994</v>
      </c>
      <c r="O403" s="40">
        <f t="shared" si="25"/>
        <v>11309301.370000001</v>
      </c>
      <c r="P403" s="40">
        <f t="shared" si="25"/>
        <v>25374148.87999998</v>
      </c>
    </row>
    <row r="404" spans="1:16" s="44" customFormat="1" ht="66.75" customHeight="1" x14ac:dyDescent="0.3">
      <c r="A404" s="76" t="s">
        <v>1067</v>
      </c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</row>
  </sheetData>
  <mergeCells count="714">
    <mergeCell ref="K278:K279"/>
    <mergeCell ref="I275:I277"/>
    <mergeCell ref="I278:I279"/>
    <mergeCell ref="J209:J210"/>
    <mergeCell ref="J211:J226"/>
    <mergeCell ref="J182:J184"/>
    <mergeCell ref="J185:J186"/>
    <mergeCell ref="J187:J188"/>
    <mergeCell ref="J189:J191"/>
    <mergeCell ref="J192:J193"/>
    <mergeCell ref="K182:K184"/>
    <mergeCell ref="K185:K186"/>
    <mergeCell ref="K187:K188"/>
    <mergeCell ref="K189:K191"/>
    <mergeCell ref="K192:K193"/>
    <mergeCell ref="K197:K199"/>
    <mergeCell ref="K200:K202"/>
    <mergeCell ref="K203:K205"/>
    <mergeCell ref="K206:K208"/>
    <mergeCell ref="J197:J199"/>
    <mergeCell ref="J200:J202"/>
    <mergeCell ref="J203:J205"/>
    <mergeCell ref="J206:J208"/>
    <mergeCell ref="J230:J231"/>
    <mergeCell ref="A404:P404"/>
    <mergeCell ref="A403:K403"/>
    <mergeCell ref="L209:L210"/>
    <mergeCell ref="L211:L226"/>
    <mergeCell ref="L230:L231"/>
    <mergeCell ref="L234:L235"/>
    <mergeCell ref="L236:L237"/>
    <mergeCell ref="L239:L240"/>
    <mergeCell ref="L241:L242"/>
    <mergeCell ref="L275:L277"/>
    <mergeCell ref="L278:L279"/>
    <mergeCell ref="K209:K210"/>
    <mergeCell ref="K211:K226"/>
    <mergeCell ref="K230:K231"/>
    <mergeCell ref="K234:K235"/>
    <mergeCell ref="K236:K237"/>
    <mergeCell ref="K239:K240"/>
    <mergeCell ref="K241:K242"/>
    <mergeCell ref="K275:K277"/>
    <mergeCell ref="J234:J235"/>
    <mergeCell ref="J236:J237"/>
    <mergeCell ref="J239:J240"/>
    <mergeCell ref="J241:J242"/>
    <mergeCell ref="J275:J277"/>
    <mergeCell ref="L182:L184"/>
    <mergeCell ref="L185:L186"/>
    <mergeCell ref="L187:L188"/>
    <mergeCell ref="L189:L191"/>
    <mergeCell ref="L192:L193"/>
    <mergeCell ref="L197:L199"/>
    <mergeCell ref="L200:L202"/>
    <mergeCell ref="L203:L205"/>
    <mergeCell ref="L206:L208"/>
    <mergeCell ref="J278:J279"/>
    <mergeCell ref="G239:G240"/>
    <mergeCell ref="H239:H240"/>
    <mergeCell ref="G241:G242"/>
    <mergeCell ref="H241:H242"/>
    <mergeCell ref="G275:G277"/>
    <mergeCell ref="H275:H277"/>
    <mergeCell ref="G278:G279"/>
    <mergeCell ref="H278:H279"/>
    <mergeCell ref="I182:I184"/>
    <mergeCell ref="I185:I186"/>
    <mergeCell ref="I187:I188"/>
    <mergeCell ref="I189:I191"/>
    <mergeCell ref="I192:I193"/>
    <mergeCell ref="I197:I199"/>
    <mergeCell ref="I200:I202"/>
    <mergeCell ref="I203:I205"/>
    <mergeCell ref="I206:I208"/>
    <mergeCell ref="I209:I210"/>
    <mergeCell ref="I211:I226"/>
    <mergeCell ref="I230:I231"/>
    <mergeCell ref="I234:I235"/>
    <mergeCell ref="I236:I237"/>
    <mergeCell ref="I239:I240"/>
    <mergeCell ref="I241:I242"/>
    <mergeCell ref="G209:G210"/>
    <mergeCell ref="H209:H210"/>
    <mergeCell ref="G211:G226"/>
    <mergeCell ref="H211:H226"/>
    <mergeCell ref="G230:G231"/>
    <mergeCell ref="H230:H231"/>
    <mergeCell ref="G234:G235"/>
    <mergeCell ref="H234:H235"/>
    <mergeCell ref="G236:G237"/>
    <mergeCell ref="H236:H237"/>
    <mergeCell ref="E241:E242"/>
    <mergeCell ref="F241:F242"/>
    <mergeCell ref="E275:E277"/>
    <mergeCell ref="F275:F277"/>
    <mergeCell ref="E278:E279"/>
    <mergeCell ref="F278:F279"/>
    <mergeCell ref="G182:G184"/>
    <mergeCell ref="H182:H184"/>
    <mergeCell ref="G185:G186"/>
    <mergeCell ref="H185:H186"/>
    <mergeCell ref="G187:G188"/>
    <mergeCell ref="H187:H188"/>
    <mergeCell ref="G189:G191"/>
    <mergeCell ref="H189:H191"/>
    <mergeCell ref="G192:G193"/>
    <mergeCell ref="H192:H193"/>
    <mergeCell ref="G197:G199"/>
    <mergeCell ref="H197:H199"/>
    <mergeCell ref="G200:G202"/>
    <mergeCell ref="H200:H202"/>
    <mergeCell ref="G203:G205"/>
    <mergeCell ref="H203:H205"/>
    <mergeCell ref="G206:G208"/>
    <mergeCell ref="H206:H208"/>
    <mergeCell ref="E211:E226"/>
    <mergeCell ref="F211:F226"/>
    <mergeCell ref="E230:E231"/>
    <mergeCell ref="F230:F231"/>
    <mergeCell ref="E234:E235"/>
    <mergeCell ref="F234:F235"/>
    <mergeCell ref="E236:E237"/>
    <mergeCell ref="F236:F237"/>
    <mergeCell ref="E239:E240"/>
    <mergeCell ref="F239:F240"/>
    <mergeCell ref="E197:E199"/>
    <mergeCell ref="F197:F199"/>
    <mergeCell ref="E200:E202"/>
    <mergeCell ref="F200:F202"/>
    <mergeCell ref="E203:E205"/>
    <mergeCell ref="F203:F205"/>
    <mergeCell ref="E206:E208"/>
    <mergeCell ref="F206:F208"/>
    <mergeCell ref="E209:E210"/>
    <mergeCell ref="F209:F210"/>
    <mergeCell ref="E182:E184"/>
    <mergeCell ref="F182:F184"/>
    <mergeCell ref="E185:E186"/>
    <mergeCell ref="F185:F186"/>
    <mergeCell ref="E187:E188"/>
    <mergeCell ref="F187:F188"/>
    <mergeCell ref="E189:E191"/>
    <mergeCell ref="F189:F191"/>
    <mergeCell ref="E192:E193"/>
    <mergeCell ref="F192:F193"/>
    <mergeCell ref="A209:A210"/>
    <mergeCell ref="A211:A226"/>
    <mergeCell ref="A230:A231"/>
    <mergeCell ref="A234:A235"/>
    <mergeCell ref="A236:A237"/>
    <mergeCell ref="A239:A240"/>
    <mergeCell ref="A241:A242"/>
    <mergeCell ref="A275:A277"/>
    <mergeCell ref="A278:A279"/>
    <mergeCell ref="A182:A184"/>
    <mergeCell ref="A185:A186"/>
    <mergeCell ref="A187:A188"/>
    <mergeCell ref="A189:A191"/>
    <mergeCell ref="A192:A193"/>
    <mergeCell ref="A197:A199"/>
    <mergeCell ref="A200:A202"/>
    <mergeCell ref="A203:A205"/>
    <mergeCell ref="A206:A208"/>
    <mergeCell ref="D209:D210"/>
    <mergeCell ref="D211:D226"/>
    <mergeCell ref="D230:D231"/>
    <mergeCell ref="D234:D235"/>
    <mergeCell ref="D236:D237"/>
    <mergeCell ref="D239:D240"/>
    <mergeCell ref="D241:D242"/>
    <mergeCell ref="D275:D277"/>
    <mergeCell ref="D278:D279"/>
    <mergeCell ref="D182:D184"/>
    <mergeCell ref="D185:D186"/>
    <mergeCell ref="D187:D188"/>
    <mergeCell ref="D189:D191"/>
    <mergeCell ref="D192:D193"/>
    <mergeCell ref="D197:D199"/>
    <mergeCell ref="D200:D202"/>
    <mergeCell ref="D203:D205"/>
    <mergeCell ref="D206:D208"/>
    <mergeCell ref="A2:P2"/>
    <mergeCell ref="D30:D31"/>
    <mergeCell ref="D38:D41"/>
    <mergeCell ref="D50:D51"/>
    <mergeCell ref="E30:E31"/>
    <mergeCell ref="E38:E41"/>
    <mergeCell ref="E50:E51"/>
    <mergeCell ref="F38:F41"/>
    <mergeCell ref="F50:F51"/>
    <mergeCell ref="L38:L41"/>
    <mergeCell ref="L50:L51"/>
    <mergeCell ref="M30:M31"/>
    <mergeCell ref="C30:C31"/>
    <mergeCell ref="C38:C41"/>
    <mergeCell ref="C50:C51"/>
    <mergeCell ref="I38:I41"/>
    <mergeCell ref="I50:I51"/>
    <mergeCell ref="J30:J31"/>
    <mergeCell ref="J38:J41"/>
    <mergeCell ref="J50:J51"/>
    <mergeCell ref="K38:K41"/>
    <mergeCell ref="K50:K51"/>
    <mergeCell ref="G30:G31"/>
    <mergeCell ref="G38:G41"/>
    <mergeCell ref="G50:G51"/>
    <mergeCell ref="H30:H31"/>
    <mergeCell ref="H38:H41"/>
    <mergeCell ref="H50:H51"/>
    <mergeCell ref="A30:A31"/>
    <mergeCell ref="C60:C61"/>
    <mergeCell ref="C62:C64"/>
    <mergeCell ref="C65:C66"/>
    <mergeCell ref="C67:C68"/>
    <mergeCell ref="B30:B31"/>
    <mergeCell ref="B38:B41"/>
    <mergeCell ref="B50:B51"/>
    <mergeCell ref="A38:A41"/>
    <mergeCell ref="A50:A51"/>
    <mergeCell ref="B60:B61"/>
    <mergeCell ref="B62:B64"/>
    <mergeCell ref="B65:B66"/>
    <mergeCell ref="B67:B68"/>
    <mergeCell ref="G60:G61"/>
    <mergeCell ref="G62:G64"/>
    <mergeCell ref="G65:G66"/>
    <mergeCell ref="G67:G68"/>
    <mergeCell ref="H60:H61"/>
    <mergeCell ref="H62:H64"/>
    <mergeCell ref="B70:B71"/>
    <mergeCell ref="B90:B91"/>
    <mergeCell ref="B95:B99"/>
    <mergeCell ref="C70:C71"/>
    <mergeCell ref="C90:C91"/>
    <mergeCell ref="C95:C99"/>
    <mergeCell ref="B101:B103"/>
    <mergeCell ref="B105:B106"/>
    <mergeCell ref="B111:B112"/>
    <mergeCell ref="B138:B139"/>
    <mergeCell ref="B142:B149"/>
    <mergeCell ref="B161:B163"/>
    <mergeCell ref="C138:C139"/>
    <mergeCell ref="C142:C149"/>
    <mergeCell ref="C161:C163"/>
    <mergeCell ref="C101:C103"/>
    <mergeCell ref="C105:C106"/>
    <mergeCell ref="C111:C112"/>
    <mergeCell ref="D161:D163"/>
    <mergeCell ref="E60:E61"/>
    <mergeCell ref="E62:E64"/>
    <mergeCell ref="E65:E66"/>
    <mergeCell ref="E67:E68"/>
    <mergeCell ref="E70:E71"/>
    <mergeCell ref="E90:E91"/>
    <mergeCell ref="E95:E99"/>
    <mergeCell ref="E101:E103"/>
    <mergeCell ref="E105:E106"/>
    <mergeCell ref="D95:D99"/>
    <mergeCell ref="D101:D103"/>
    <mergeCell ref="D105:D106"/>
    <mergeCell ref="D111:D112"/>
    <mergeCell ref="D138:D139"/>
    <mergeCell ref="D142:D149"/>
    <mergeCell ref="D60:D61"/>
    <mergeCell ref="D62:D64"/>
    <mergeCell ref="D65:D66"/>
    <mergeCell ref="D67:D68"/>
    <mergeCell ref="D70:D71"/>
    <mergeCell ref="D90:D91"/>
    <mergeCell ref="E111:E112"/>
    <mergeCell ref="E138:E139"/>
    <mergeCell ref="F95:F99"/>
    <mergeCell ref="F101:F103"/>
    <mergeCell ref="F105:F106"/>
    <mergeCell ref="F111:F112"/>
    <mergeCell ref="G111:G112"/>
    <mergeCell ref="E142:E149"/>
    <mergeCell ref="E161:E163"/>
    <mergeCell ref="F60:F61"/>
    <mergeCell ref="F62:F64"/>
    <mergeCell ref="F65:F66"/>
    <mergeCell ref="F67:F68"/>
    <mergeCell ref="F70:F71"/>
    <mergeCell ref="F90:F91"/>
    <mergeCell ref="F161:F163"/>
    <mergeCell ref="F138:F139"/>
    <mergeCell ref="F142:F149"/>
    <mergeCell ref="G138:G139"/>
    <mergeCell ref="G142:G149"/>
    <mergeCell ref="G161:G163"/>
    <mergeCell ref="G70:G71"/>
    <mergeCell ref="G90:G91"/>
    <mergeCell ref="G95:G99"/>
    <mergeCell ref="G101:G103"/>
    <mergeCell ref="G105:G106"/>
    <mergeCell ref="H65:H66"/>
    <mergeCell ref="H67:H68"/>
    <mergeCell ref="H70:H71"/>
    <mergeCell ref="H90:H91"/>
    <mergeCell ref="H161:H163"/>
    <mergeCell ref="H95:H99"/>
    <mergeCell ref="H101:H103"/>
    <mergeCell ref="H105:H106"/>
    <mergeCell ref="H111:H112"/>
    <mergeCell ref="H138:H139"/>
    <mergeCell ref="H142:H149"/>
    <mergeCell ref="I111:I112"/>
    <mergeCell ref="I138:I139"/>
    <mergeCell ref="I142:I149"/>
    <mergeCell ref="I161:I163"/>
    <mergeCell ref="J60:J61"/>
    <mergeCell ref="J62:J64"/>
    <mergeCell ref="J65:J66"/>
    <mergeCell ref="J67:J68"/>
    <mergeCell ref="J70:J71"/>
    <mergeCell ref="J90:J91"/>
    <mergeCell ref="I60:I61"/>
    <mergeCell ref="I62:I64"/>
    <mergeCell ref="I65:I66"/>
    <mergeCell ref="I67:I68"/>
    <mergeCell ref="I70:I71"/>
    <mergeCell ref="I90:I91"/>
    <mergeCell ref="I95:I99"/>
    <mergeCell ref="I101:I103"/>
    <mergeCell ref="I105:I106"/>
    <mergeCell ref="K161:K163"/>
    <mergeCell ref="L60:L61"/>
    <mergeCell ref="L62:L64"/>
    <mergeCell ref="L65:L66"/>
    <mergeCell ref="L67:L68"/>
    <mergeCell ref="L70:L71"/>
    <mergeCell ref="L90:L91"/>
    <mergeCell ref="J161:J163"/>
    <mergeCell ref="K60:K61"/>
    <mergeCell ref="K62:K64"/>
    <mergeCell ref="K65:K66"/>
    <mergeCell ref="K67:K68"/>
    <mergeCell ref="K70:K71"/>
    <mergeCell ref="K90:K91"/>
    <mergeCell ref="K95:K99"/>
    <mergeCell ref="K101:K103"/>
    <mergeCell ref="K105:K106"/>
    <mergeCell ref="J95:J99"/>
    <mergeCell ref="J101:J103"/>
    <mergeCell ref="J105:J106"/>
    <mergeCell ref="J111:J112"/>
    <mergeCell ref="J138:J139"/>
    <mergeCell ref="J142:J149"/>
    <mergeCell ref="A111:A112"/>
    <mergeCell ref="A138:A139"/>
    <mergeCell ref="A142:A149"/>
    <mergeCell ref="A161:A163"/>
    <mergeCell ref="C182:C184"/>
    <mergeCell ref="L161:L163"/>
    <mergeCell ref="A60:A61"/>
    <mergeCell ref="A62:A64"/>
    <mergeCell ref="A65:A66"/>
    <mergeCell ref="A67:A68"/>
    <mergeCell ref="A70:A71"/>
    <mergeCell ref="A90:A91"/>
    <mergeCell ref="A95:A99"/>
    <mergeCell ref="A101:A103"/>
    <mergeCell ref="A105:A106"/>
    <mergeCell ref="L95:L99"/>
    <mergeCell ref="L101:L103"/>
    <mergeCell ref="L105:L106"/>
    <mergeCell ref="L111:L112"/>
    <mergeCell ref="L138:L139"/>
    <mergeCell ref="L142:L149"/>
    <mergeCell ref="K111:K112"/>
    <mergeCell ref="K138:K139"/>
    <mergeCell ref="K142:K149"/>
    <mergeCell ref="C236:C237"/>
    <mergeCell ref="C239:C240"/>
    <mergeCell ref="C241:C242"/>
    <mergeCell ref="C275:C277"/>
    <mergeCell ref="C278:C279"/>
    <mergeCell ref="B182:B184"/>
    <mergeCell ref="B185:B186"/>
    <mergeCell ref="B187:B188"/>
    <mergeCell ref="B189:B191"/>
    <mergeCell ref="B192:B193"/>
    <mergeCell ref="C203:C205"/>
    <mergeCell ref="C206:C208"/>
    <mergeCell ref="C209:C210"/>
    <mergeCell ref="C211:C226"/>
    <mergeCell ref="C230:C231"/>
    <mergeCell ref="C234:C235"/>
    <mergeCell ref="C185:C186"/>
    <mergeCell ref="C187:C188"/>
    <mergeCell ref="C189:C191"/>
    <mergeCell ref="C192:C193"/>
    <mergeCell ref="C197:C199"/>
    <mergeCell ref="C200:C202"/>
    <mergeCell ref="B278:B279"/>
    <mergeCell ref="B230:B231"/>
    <mergeCell ref="B234:B235"/>
    <mergeCell ref="B236:B237"/>
    <mergeCell ref="B239:B240"/>
    <mergeCell ref="B241:B242"/>
    <mergeCell ref="B275:B277"/>
    <mergeCell ref="B197:B199"/>
    <mergeCell ref="B200:B202"/>
    <mergeCell ref="B203:B205"/>
    <mergeCell ref="B206:B208"/>
    <mergeCell ref="B209:B210"/>
    <mergeCell ref="B211:B226"/>
    <mergeCell ref="B294:B295"/>
    <mergeCell ref="C294:C295"/>
    <mergeCell ref="B296:B298"/>
    <mergeCell ref="C296:C298"/>
    <mergeCell ref="B302:B306"/>
    <mergeCell ref="C302:C306"/>
    <mergeCell ref="B309:B311"/>
    <mergeCell ref="C309:C311"/>
    <mergeCell ref="B313:B315"/>
    <mergeCell ref="C313:C315"/>
    <mergeCell ref="D309:D311"/>
    <mergeCell ref="D313:D315"/>
    <mergeCell ref="D316:D317"/>
    <mergeCell ref="D318:D319"/>
    <mergeCell ref="D323:D325"/>
    <mergeCell ref="D327:D328"/>
    <mergeCell ref="B316:B317"/>
    <mergeCell ref="C316:C317"/>
    <mergeCell ref="B318:B319"/>
    <mergeCell ref="C318:C319"/>
    <mergeCell ref="B323:B325"/>
    <mergeCell ref="C323:C325"/>
    <mergeCell ref="B327:B328"/>
    <mergeCell ref="C327:C328"/>
    <mergeCell ref="D340:D341"/>
    <mergeCell ref="E294:E295"/>
    <mergeCell ref="F294:F295"/>
    <mergeCell ref="E296:E298"/>
    <mergeCell ref="F296:F298"/>
    <mergeCell ref="E302:E306"/>
    <mergeCell ref="F302:F306"/>
    <mergeCell ref="E309:E311"/>
    <mergeCell ref="F309:F311"/>
    <mergeCell ref="E313:E315"/>
    <mergeCell ref="F313:F315"/>
    <mergeCell ref="E316:E317"/>
    <mergeCell ref="F316:F317"/>
    <mergeCell ref="E318:E319"/>
    <mergeCell ref="F318:F319"/>
    <mergeCell ref="E323:E325"/>
    <mergeCell ref="F323:F325"/>
    <mergeCell ref="E327:E328"/>
    <mergeCell ref="F327:F328"/>
    <mergeCell ref="E340:E341"/>
    <mergeCell ref="F340:F341"/>
    <mergeCell ref="D294:D295"/>
    <mergeCell ref="D296:D298"/>
    <mergeCell ref="D302:D306"/>
    <mergeCell ref="G294:G295"/>
    <mergeCell ref="H294:H295"/>
    <mergeCell ref="G296:G298"/>
    <mergeCell ref="H296:H298"/>
    <mergeCell ref="G302:G306"/>
    <mergeCell ref="H302:H306"/>
    <mergeCell ref="G309:G311"/>
    <mergeCell ref="H309:H311"/>
    <mergeCell ref="G313:G315"/>
    <mergeCell ref="H313:H315"/>
    <mergeCell ref="G316:G317"/>
    <mergeCell ref="H316:H317"/>
    <mergeCell ref="G318:G319"/>
    <mergeCell ref="H318:H319"/>
    <mergeCell ref="G323:G325"/>
    <mergeCell ref="H323:H325"/>
    <mergeCell ref="G327:G328"/>
    <mergeCell ref="H327:H328"/>
    <mergeCell ref="G340:G341"/>
    <mergeCell ref="H340:H341"/>
    <mergeCell ref="I340:I341"/>
    <mergeCell ref="J294:J295"/>
    <mergeCell ref="J296:J298"/>
    <mergeCell ref="J302:J306"/>
    <mergeCell ref="J309:J311"/>
    <mergeCell ref="J313:J315"/>
    <mergeCell ref="J316:J317"/>
    <mergeCell ref="J318:J319"/>
    <mergeCell ref="J323:J325"/>
    <mergeCell ref="J327:J328"/>
    <mergeCell ref="J340:J341"/>
    <mergeCell ref="I294:I295"/>
    <mergeCell ref="I296:I298"/>
    <mergeCell ref="I302:I306"/>
    <mergeCell ref="I309:I311"/>
    <mergeCell ref="I313:I315"/>
    <mergeCell ref="I316:I317"/>
    <mergeCell ref="I318:I319"/>
    <mergeCell ref="I323:I325"/>
    <mergeCell ref="I327:I328"/>
    <mergeCell ref="K340:K341"/>
    <mergeCell ref="L294:L295"/>
    <mergeCell ref="L296:L298"/>
    <mergeCell ref="L302:L306"/>
    <mergeCell ref="L309:L311"/>
    <mergeCell ref="L313:L315"/>
    <mergeCell ref="L316:L317"/>
    <mergeCell ref="L318:L319"/>
    <mergeCell ref="L323:L325"/>
    <mergeCell ref="L327:L328"/>
    <mergeCell ref="L340:L341"/>
    <mergeCell ref="K294:K295"/>
    <mergeCell ref="K296:K298"/>
    <mergeCell ref="K302:K306"/>
    <mergeCell ref="K309:K311"/>
    <mergeCell ref="K313:K315"/>
    <mergeCell ref="K316:K317"/>
    <mergeCell ref="K318:K319"/>
    <mergeCell ref="K323:K325"/>
    <mergeCell ref="K327:K328"/>
    <mergeCell ref="A294:A295"/>
    <mergeCell ref="A296:A298"/>
    <mergeCell ref="A302:A306"/>
    <mergeCell ref="A309:A311"/>
    <mergeCell ref="A313:A315"/>
    <mergeCell ref="A316:A317"/>
    <mergeCell ref="A318:A319"/>
    <mergeCell ref="A323:A325"/>
    <mergeCell ref="A327:A328"/>
    <mergeCell ref="A340:A341"/>
    <mergeCell ref="B360:B363"/>
    <mergeCell ref="C360:C363"/>
    <mergeCell ref="B369:B371"/>
    <mergeCell ref="C369:C371"/>
    <mergeCell ref="B374:B375"/>
    <mergeCell ref="C374:C375"/>
    <mergeCell ref="B381:B384"/>
    <mergeCell ref="C381:C384"/>
    <mergeCell ref="B340:B341"/>
    <mergeCell ref="C340:C341"/>
    <mergeCell ref="B386:B388"/>
    <mergeCell ref="C386:C388"/>
    <mergeCell ref="B396:B399"/>
    <mergeCell ref="C396:C399"/>
    <mergeCell ref="B400:B401"/>
    <mergeCell ref="C400:C401"/>
    <mergeCell ref="D360:D363"/>
    <mergeCell ref="D369:D371"/>
    <mergeCell ref="D374:D375"/>
    <mergeCell ref="D381:D384"/>
    <mergeCell ref="D386:D388"/>
    <mergeCell ref="D396:D399"/>
    <mergeCell ref="D400:D401"/>
    <mergeCell ref="E360:E363"/>
    <mergeCell ref="F360:F363"/>
    <mergeCell ref="E369:E371"/>
    <mergeCell ref="F369:F371"/>
    <mergeCell ref="E374:E375"/>
    <mergeCell ref="F374:F375"/>
    <mergeCell ref="E381:E384"/>
    <mergeCell ref="F381:F384"/>
    <mergeCell ref="E386:E388"/>
    <mergeCell ref="F386:F388"/>
    <mergeCell ref="I360:I363"/>
    <mergeCell ref="I369:I371"/>
    <mergeCell ref="I374:I375"/>
    <mergeCell ref="I381:I384"/>
    <mergeCell ref="I386:I388"/>
    <mergeCell ref="I396:I399"/>
    <mergeCell ref="I400:I401"/>
    <mergeCell ref="G360:G363"/>
    <mergeCell ref="H360:H363"/>
    <mergeCell ref="G369:G371"/>
    <mergeCell ref="H369:H371"/>
    <mergeCell ref="G374:G375"/>
    <mergeCell ref="H374:H375"/>
    <mergeCell ref="G381:G384"/>
    <mergeCell ref="H381:H384"/>
    <mergeCell ref="G386:G388"/>
    <mergeCell ref="H386:H388"/>
    <mergeCell ref="G396:G399"/>
    <mergeCell ref="H396:H399"/>
    <mergeCell ref="G400:G401"/>
    <mergeCell ref="K374:K375"/>
    <mergeCell ref="K381:K384"/>
    <mergeCell ref="K386:K388"/>
    <mergeCell ref="K396:K399"/>
    <mergeCell ref="K400:K401"/>
    <mergeCell ref="E396:E399"/>
    <mergeCell ref="F396:F399"/>
    <mergeCell ref="E400:E401"/>
    <mergeCell ref="F400:F401"/>
    <mergeCell ref="L360:L363"/>
    <mergeCell ref="L369:L371"/>
    <mergeCell ref="L374:L375"/>
    <mergeCell ref="L381:L384"/>
    <mergeCell ref="L386:L388"/>
    <mergeCell ref="L396:L399"/>
    <mergeCell ref="L400:L401"/>
    <mergeCell ref="A360:A363"/>
    <mergeCell ref="A369:A371"/>
    <mergeCell ref="A374:A375"/>
    <mergeCell ref="A381:A384"/>
    <mergeCell ref="A386:A388"/>
    <mergeCell ref="A396:A399"/>
    <mergeCell ref="A400:A401"/>
    <mergeCell ref="H400:H401"/>
    <mergeCell ref="J360:J363"/>
    <mergeCell ref="J369:J371"/>
    <mergeCell ref="J374:J375"/>
    <mergeCell ref="J381:J384"/>
    <mergeCell ref="J386:J388"/>
    <mergeCell ref="J396:J399"/>
    <mergeCell ref="J400:J401"/>
    <mergeCell ref="K360:K363"/>
    <mergeCell ref="K369:K371"/>
    <mergeCell ref="O30:O31"/>
    <mergeCell ref="N38:N41"/>
    <mergeCell ref="P38:P41"/>
    <mergeCell ref="N50:N51"/>
    <mergeCell ref="P30:P31"/>
    <mergeCell ref="P50:P51"/>
    <mergeCell ref="N60:N61"/>
    <mergeCell ref="N62:N64"/>
    <mergeCell ref="P60:P61"/>
    <mergeCell ref="P62:P64"/>
    <mergeCell ref="N65:N66"/>
    <mergeCell ref="P65:P66"/>
    <mergeCell ref="N67:N68"/>
    <mergeCell ref="P67:P68"/>
    <mergeCell ref="N70:N71"/>
    <mergeCell ref="P70:P71"/>
    <mergeCell ref="N90:N91"/>
    <mergeCell ref="N95:N99"/>
    <mergeCell ref="P95:P99"/>
    <mergeCell ref="N161:N163"/>
    <mergeCell ref="P161:P163"/>
    <mergeCell ref="P142:P149"/>
    <mergeCell ref="P90:P91"/>
    <mergeCell ref="P111:P112"/>
    <mergeCell ref="N182:N184"/>
    <mergeCell ref="N185:N186"/>
    <mergeCell ref="P185:P186"/>
    <mergeCell ref="P182:P184"/>
    <mergeCell ref="N101:N103"/>
    <mergeCell ref="P101:P103"/>
    <mergeCell ref="N105:N106"/>
    <mergeCell ref="P105:P106"/>
    <mergeCell ref="N111:N112"/>
    <mergeCell ref="N138:N139"/>
    <mergeCell ref="P138:P139"/>
    <mergeCell ref="N142:N149"/>
    <mergeCell ref="N187:N188"/>
    <mergeCell ref="P187:P188"/>
    <mergeCell ref="N189:N191"/>
    <mergeCell ref="P189:P191"/>
    <mergeCell ref="N192:N193"/>
    <mergeCell ref="P192:P193"/>
    <mergeCell ref="N197:N199"/>
    <mergeCell ref="P197:P199"/>
    <mergeCell ref="N200:N202"/>
    <mergeCell ref="P200:P202"/>
    <mergeCell ref="N203:N205"/>
    <mergeCell ref="P203:P205"/>
    <mergeCell ref="N206:N208"/>
    <mergeCell ref="P206:P208"/>
    <mergeCell ref="N209:N210"/>
    <mergeCell ref="P209:P210"/>
    <mergeCell ref="N211:N226"/>
    <mergeCell ref="P211:P226"/>
    <mergeCell ref="N230:N231"/>
    <mergeCell ref="P230:P231"/>
    <mergeCell ref="N234:N235"/>
    <mergeCell ref="P234:P235"/>
    <mergeCell ref="N236:N237"/>
    <mergeCell ref="P236:P237"/>
    <mergeCell ref="N239:N240"/>
    <mergeCell ref="P239:P240"/>
    <mergeCell ref="N241:N242"/>
    <mergeCell ref="P241:P242"/>
    <mergeCell ref="N275:N277"/>
    <mergeCell ref="P275:P277"/>
    <mergeCell ref="N278:N279"/>
    <mergeCell ref="P278:P279"/>
    <mergeCell ref="N294:N295"/>
    <mergeCell ref="N296:N298"/>
    <mergeCell ref="P296:P298"/>
    <mergeCell ref="N302:N306"/>
    <mergeCell ref="P302:P306"/>
    <mergeCell ref="N309:N311"/>
    <mergeCell ref="P309:P311"/>
    <mergeCell ref="P294:P295"/>
    <mergeCell ref="N313:N315"/>
    <mergeCell ref="P313:P315"/>
    <mergeCell ref="N316:N317"/>
    <mergeCell ref="P316:P317"/>
    <mergeCell ref="N318:N319"/>
    <mergeCell ref="P318:P319"/>
    <mergeCell ref="N323:N325"/>
    <mergeCell ref="P323:P325"/>
    <mergeCell ref="N327:N328"/>
    <mergeCell ref="P327:P328"/>
    <mergeCell ref="N381:N384"/>
    <mergeCell ref="P381:P384"/>
    <mergeCell ref="N386:N388"/>
    <mergeCell ref="P386:P388"/>
    <mergeCell ref="N396:N399"/>
    <mergeCell ref="P396:P399"/>
    <mergeCell ref="N400:N401"/>
    <mergeCell ref="P400:P401"/>
    <mergeCell ref="N340:N341"/>
    <mergeCell ref="P340:P341"/>
    <mergeCell ref="N360:N363"/>
    <mergeCell ref="P360:P363"/>
    <mergeCell ref="N369:N371"/>
    <mergeCell ref="P369:P371"/>
    <mergeCell ref="N374:N375"/>
    <mergeCell ref="P374:P375"/>
  </mergeCells>
  <printOptions horizontalCentered="1"/>
  <pageMargins left="0.31496062992126" right="0.31496062992126" top="0.43307086614173201" bottom="0.43307086614173201" header="0" footer="0"/>
  <pageSetup paperSize="9" scale="54" orientation="landscape" r:id="rId1"/>
  <headerFooter>
    <oddFooter>Page &amp;P</oddFooter>
  </headerFooter>
  <rowBreaks count="7" manualBreakCount="7">
    <brk id="37" max="16383" man="1"/>
    <brk id="72" max="15" man="1"/>
    <brk id="171" max="15" man="1"/>
    <brk id="226" max="16383" man="1"/>
    <brk id="259" max="15" man="1"/>
    <brk id="300" max="15" man="1"/>
    <brk id="3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2</vt:lpstr>
      <vt:lpstr>'ANEXA 2'!Print_Area</vt:lpstr>
    </vt:vector>
  </TitlesOfParts>
  <Company>CNAIR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Andreea</cp:lastModifiedBy>
  <cp:lastPrinted>2023-03-13T12:23:08Z</cp:lastPrinted>
  <dcterms:created xsi:type="dcterms:W3CDTF">2022-12-14T07:38:07Z</dcterms:created>
  <dcterms:modified xsi:type="dcterms:W3CDTF">2023-03-23T09:18:40Z</dcterms:modified>
</cp:coreProperties>
</file>