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0"/>
  </bookViews>
  <sheets>
    <sheet name="LOT 30 - i1.4 - fără stații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0" l="1"/>
  <c r="I35" i="10"/>
  <c r="J35" i="10" s="1"/>
  <c r="I14" i="10" l="1"/>
  <c r="J14" i="10" s="1"/>
  <c r="I13" i="10"/>
  <c r="J13" i="10" s="1"/>
  <c r="I18" i="10"/>
  <c r="J18" i="10" s="1"/>
  <c r="I15" i="10"/>
  <c r="J15" i="10" s="1"/>
  <c r="I22" i="10"/>
  <c r="J22" i="10" s="1"/>
  <c r="I16" i="10"/>
  <c r="J16" i="10" s="1"/>
  <c r="I19" i="10"/>
  <c r="J19" i="10" s="1"/>
  <c r="I17" i="10"/>
  <c r="J17" i="10" s="1"/>
  <c r="I24" i="10"/>
  <c r="J24" i="10" s="1"/>
  <c r="I21" i="10"/>
  <c r="J21" i="10" s="1"/>
  <c r="I34" i="10" l="1"/>
  <c r="J34" i="10" s="1"/>
  <c r="I5" i="10"/>
  <c r="J5" i="10" s="1"/>
  <c r="I23" i="10"/>
  <c r="J23" i="10" s="1"/>
  <c r="I20" i="10"/>
  <c r="J20" i="10" s="1"/>
  <c r="I10" i="10"/>
  <c r="J10" i="10" s="1"/>
  <c r="I29" i="10"/>
  <c r="J29" i="10" s="1"/>
  <c r="I31" i="10"/>
  <c r="J31" i="10" s="1"/>
  <c r="I6" i="10"/>
  <c r="J6" i="10" s="1"/>
  <c r="I33" i="10"/>
  <c r="J33" i="10" s="1"/>
  <c r="I25" i="10"/>
  <c r="J25" i="10" s="1"/>
  <c r="I30" i="10"/>
  <c r="J30" i="10" s="1"/>
  <c r="I11" i="10"/>
  <c r="J11" i="10" s="1"/>
  <c r="I7" i="10"/>
  <c r="J7" i="10" s="1"/>
  <c r="I27" i="10"/>
  <c r="J27" i="10" s="1"/>
  <c r="I32" i="10"/>
  <c r="J32" i="10" s="1"/>
  <c r="I26" i="10"/>
  <c r="J26" i="10" s="1"/>
  <c r="I12" i="10"/>
  <c r="J12" i="10" s="1"/>
  <c r="I8" i="10"/>
  <c r="J8" i="10" s="1"/>
  <c r="I28" i="10"/>
  <c r="J28" i="10" s="1"/>
  <c r="I9" i="10"/>
  <c r="J9" i="10" s="1"/>
</calcChain>
</file>

<file path=xl/sharedStrings.xml><?xml version="1.0" encoding="utf-8"?>
<sst xmlns="http://schemas.openxmlformats.org/spreadsheetml/2006/main" count="193" uniqueCount="151">
  <si>
    <t>UAT</t>
  </si>
  <si>
    <t>Nr.</t>
  </si>
  <si>
    <t>Titlu proiect</t>
  </si>
  <si>
    <t>Tip UAT</t>
  </si>
  <si>
    <t>Județ</t>
  </si>
  <si>
    <t>Valoare TVA</t>
  </si>
  <si>
    <t>Valoare Total</t>
  </si>
  <si>
    <t>COMUNA</t>
  </si>
  <si>
    <t>MUNICIPIUL</t>
  </si>
  <si>
    <t>STRĂOANE</t>
  </si>
  <si>
    <t>Vrancea</t>
  </si>
  <si>
    <t>ORAȘUL</t>
  </si>
  <si>
    <t>Timiș</t>
  </si>
  <si>
    <t>Sălaj</t>
  </si>
  <si>
    <t>Călărași</t>
  </si>
  <si>
    <t>Arad</t>
  </si>
  <si>
    <t>C10-I1.4-59</t>
  </si>
  <si>
    <t>Satu Mare</t>
  </si>
  <si>
    <t>Bihor</t>
  </si>
  <si>
    <t>ZALĂU</t>
  </si>
  <si>
    <t>BEIUȘ</t>
  </si>
  <si>
    <t>CRASNA</t>
  </si>
  <si>
    <t>PERIAM</t>
  </si>
  <si>
    <t>Cluj</t>
  </si>
  <si>
    <t>Asigurarea infrastructurii pentru transportul verde în Comuna Periam - realizarea de piste pentru biciclete la nivel local</t>
  </si>
  <si>
    <t>C10-I1.4-102</t>
  </si>
  <si>
    <t>ALEȘD</t>
  </si>
  <si>
    <t>CONSTRUIRE PISTĂ DE BICICLETE PE STRADA HUSIA ȘI CASTANILOR  DIN ORAȘUL ALEȘD</t>
  </si>
  <si>
    <t>C10-I1.4-147</t>
  </si>
  <si>
    <t>REALIZARE PISTA DE BICICLETE ÎNTRE LOCALITĂȚILE CRASNA ȘI RATIN din COMUNA CRASNA, județul SĂLAJ</t>
  </si>
  <si>
    <t>C10-I1.4-150</t>
  </si>
  <si>
    <t>SATU MARE</t>
  </si>
  <si>
    <t>Pistă de biciclete pe corornamentul digului mal drept al râului Someș de la stația de epurare până la limita administrativă a municipiului Satu Mare spre Dara</t>
  </si>
  <si>
    <t>C10-I1.4-155</t>
  </si>
  <si>
    <t>Asigurarea infrastructurii pentru transportul verde – infrastructurii pentru biciclete în Municipiul Beiuș, județul Bihor</t>
  </si>
  <si>
    <t>C10-I1.4-278</t>
  </si>
  <si>
    <t>CHIȘINEU-CRIȘ</t>
  </si>
  <si>
    <t>Construire pista de biciclete intre limita U.A.T Socodor si localitatea Chisineu-Cris” judetul Arad</t>
  </si>
  <si>
    <t>C10-I1.4-403</t>
  </si>
  <si>
    <t>ȘILINDIA</t>
  </si>
  <si>
    <t>AMENAJARE PISTE DE BICICLETE IN COMUNA SILINDIA</t>
  </si>
  <si>
    <t>C10-I1.4-422</t>
  </si>
  <si>
    <t>MIZIL</t>
  </si>
  <si>
    <t>Prahova</t>
  </si>
  <si>
    <t>Realizarea de piste de biciclete pe DJ100H în orașul Mizil, județul Prahova</t>
  </si>
  <si>
    <t>C10-I1.4-507</t>
  </si>
  <si>
    <t>Amenajare piste de biciclete pe traseul cursurilor de apă din municipiul Zalău</t>
  </si>
  <si>
    <t>C10-I1.4-517</t>
  </si>
  <si>
    <t>ARDUD</t>
  </si>
  <si>
    <t>Înfiinţare infrastructură pentru transportul verde - piste pentru biciclete, în Oraşul Ardud, judeţul Satu Mare</t>
  </si>
  <si>
    <t>C10-I1.4-553</t>
  </si>
  <si>
    <t>ALMAȘU</t>
  </si>
  <si>
    <t>C10-I1.4-8</t>
  </si>
  <si>
    <t>CĂLĂȚELE</t>
  </si>
  <si>
    <t>ODOBEȘTI</t>
  </si>
  <si>
    <t>Infrastructura pentru transport verde - piste pentru biciclete in municipiul Oltenita</t>
  </si>
  <si>
    <t>OLTENIȚA</t>
  </si>
  <si>
    <t>C10-I1.4-91</t>
  </si>
  <si>
    <t>Asigurarea infrastructurii pentru transportul verde în comuna Valcani–realizarea de piste pentru biciclete la nivel local</t>
  </si>
  <si>
    <t>VĂLCANI</t>
  </si>
  <si>
    <t>C10-I1.4-51</t>
  </si>
  <si>
    <t>Îmbunătățirea infrastructurii la nivel local,Oras Odobești, jud. Vrancea, componenta-Piste pentru biciclete pe strada N Ionita, strada Calugareni si strada Beciul Domnesc in lungime totala de 1,2169 km</t>
  </si>
  <si>
    <t>C10-I1.4-433</t>
  </si>
  <si>
    <t>Asigurarea infrastructurii pentru transportul verde în comuna Saravale–realizarea de piste pentru biciclete la nivel local</t>
  </si>
  <si>
    <t>SARAVALE</t>
  </si>
  <si>
    <t>C10-I1.4-20</t>
  </si>
  <si>
    <t>AMENAJARE PISTE BICICLETE, COMUNA STRAOANE, JUDEȚUL VRANCEA</t>
  </si>
  <si>
    <t>C10-I1.4-192</t>
  </si>
  <si>
    <t>Asigurarea infrastructurii pentru transportul verde în comuna Ghizela – realizarea de piste pentru biciclete la nivel local</t>
  </si>
  <si>
    <t>GHIZELA</t>
  </si>
  <si>
    <t>C10-I1.4-46</t>
  </si>
  <si>
    <t>SECAȘ</t>
  </si>
  <si>
    <t>C10-I1.4-15</t>
  </si>
  <si>
    <t>Înfiinţare pistă de biciclete pe terasamentul căii ferate dezafectate Huedin-Sâncraiu-Călăţele</t>
  </si>
  <si>
    <t>Asigurarea infrastructurii pentru transportul verde în comuna Secaș – realizarea de piste pentru biciclete la nivel local</t>
  </si>
  <si>
    <t>Realizare pistă pentru biciclete în comuna Almașu, județul Sălaj</t>
  </si>
  <si>
    <t>I.1.4 - Asigurarea infrastructurii pentru transportul verde - piste pentru biciclete (și alte vehicule electrice ușoare) la nivel local/metropolitan</t>
  </si>
  <si>
    <t>Valoare finantare</t>
  </si>
  <si>
    <t>C10-I1.4-405</t>
  </si>
  <si>
    <t>CASTRANOVA</t>
  </si>
  <si>
    <t>Dolj</t>
  </si>
  <si>
    <t>C10-I1.4-618</t>
  </si>
  <si>
    <t>CĂLINEȘTI</t>
  </si>
  <si>
    <t>Maramureș</t>
  </si>
  <si>
    <t>C10-I1.4-207</t>
  </si>
  <si>
    <t>CHITILA</t>
  </si>
  <si>
    <t>Ilfov</t>
  </si>
  <si>
    <t>Piste pentru biciclete și alte vehicule electrice ușoare în Orașul Chitila, Județul Ilfov</t>
  </si>
  <si>
    <t>C10-I1.4-87</t>
  </si>
  <si>
    <t>COCORĂȘTII MISLII</t>
  </si>
  <si>
    <t>I.1.4 -  Asigurarea infrastructurii pentru transportul verde – piste pentru biciclete la nivel local/metropolitan; in cadrul UAT COCORASTII MISLII, jud. PRAHOVA</t>
  </si>
  <si>
    <t>Înfiintare pista de biciclete in comuna Castranova, judetul Dolj</t>
  </si>
  <si>
    <t>Asigurarea infrastructurii pentru transportul verde în comuna Călinești, județul Maramureș - realizare de piste pentru biciclete la nivel local</t>
  </si>
  <si>
    <t>C10-I1.4-274</t>
  </si>
  <si>
    <t>COLIBAȘI</t>
  </si>
  <si>
    <t>Giurgiu</t>
  </si>
  <si>
    <t>C10-I1.4-379</t>
  </si>
  <si>
    <t>DOLJEȘTI</t>
  </si>
  <si>
    <t>Neamț</t>
  </si>
  <si>
    <t>REALIZAREA INFRASTRUCTURII PENTRU PISTE DE BICICLETE ÎN COMUNA DOLJEȘTI, JUDEȚUL NEAMȚ</t>
  </si>
  <si>
    <t>C10-I1.4-284</t>
  </si>
  <si>
    <t>MĂNEȘTI</t>
  </si>
  <si>
    <t>I.1.4 -  Asigurarea infrastructurii pentru transportul verde – piste pentru biciclete la nivel local/metropolitan; in cadrul UAT MANESTI</t>
  </si>
  <si>
    <t>C10-I1.4-285</t>
  </si>
  <si>
    <t>PIATRA-NEAMȚ</t>
  </si>
  <si>
    <t>Extinderea infrastructurii de piste de biciclete</t>
  </si>
  <si>
    <t>C10-I1.4-410</t>
  </si>
  <si>
    <t>Amenajare piste de biciclete pe raza Sectorului 2 al Municipiului Bucureşti</t>
  </si>
  <si>
    <t>C10-I1.4-332</t>
  </si>
  <si>
    <t>ȘOTRILE</t>
  </si>
  <si>
    <t>AMENAJARE PISTA PENTRU BICICLETE, COM. SOTRILE</t>
  </si>
  <si>
    <t>C10-I1.4-447</t>
  </si>
  <si>
    <t>TÂRNOVA</t>
  </si>
  <si>
    <t xml:space="preserve">AMENAJARE PISTĂ DE BICICLETĂ ÎN COMUNA TÂRNOVA, LOCALITATEA AGRIȘU MARE, JUDEȚUL ARAD </t>
  </si>
  <si>
    <t>Construire pistă bicicletă în comuna Colibași, județul Giurgiu</t>
  </si>
  <si>
    <t>SECTOR 2</t>
  </si>
  <si>
    <t>Nr. Cerere</t>
  </si>
  <si>
    <t>Nr. înreg.</t>
  </si>
  <si>
    <t>BUCUREȘTI</t>
  </si>
  <si>
    <t>140107/
12.12.2022</t>
  </si>
  <si>
    <t>140242/
12.12.2022</t>
  </si>
  <si>
    <t>140230/
12.12.2022</t>
  </si>
  <si>
    <t>140228/
12.12.2022</t>
  </si>
  <si>
    <t>140226/
12.12.2022</t>
  </si>
  <si>
    <t>140223/
12.12.2022</t>
  </si>
  <si>
    <t>140213/
12.12.2022</t>
  </si>
  <si>
    <t>140208/
12.12.2022</t>
  </si>
  <si>
    <t>140205/
12.12.2022</t>
  </si>
  <si>
    <t>140203/
12.12.2022</t>
  </si>
  <si>
    <t>140200/
12.12.2022</t>
  </si>
  <si>
    <t>140183/
12.12.2022</t>
  </si>
  <si>
    <t>140182/
12.12.2022</t>
  </si>
  <si>
    <t>140181/
12.12.2022</t>
  </si>
  <si>
    <t>140178/
12.12.2022</t>
  </si>
  <si>
    <t>140174/
12.12.2022</t>
  </si>
  <si>
    <t>140167/
12.12.2022</t>
  </si>
  <si>
    <t>140166/
12.12.2022</t>
  </si>
  <si>
    <t>140164/
12.12.2022</t>
  </si>
  <si>
    <t>140157/
12.12.2022</t>
  </si>
  <si>
    <t>140148/
12.12.2022</t>
  </si>
  <si>
    <t>140133/
12.12.2022</t>
  </si>
  <si>
    <t>140131/
12.12.2022</t>
  </si>
  <si>
    <t>140129/
12.12.2022</t>
  </si>
  <si>
    <t>140124/
12.12.2022</t>
  </si>
  <si>
    <t>140123/
12.12.2022</t>
  </si>
  <si>
    <t>140119/
12.12.2022</t>
  </si>
  <si>
    <t>140110/
12.12.2022</t>
  </si>
  <si>
    <t>140109/
12.12.2022</t>
  </si>
  <si>
    <t>140108/
12.12.2022</t>
  </si>
  <si>
    <t>C10-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</si>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</sst>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7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2" borderId="0" applyNumberFormat="0" applyBorder="0" applyAlignment="0" applyProtection="0"/>
  </cellStyleXfs>
  <cellXfs count="43">
    <xf numFmtId="0" fontId="0" fillId="0" borderId="0" xfId="0"/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1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 vertical="top" wrapText="1"/>
    </xf>
    <xf numFmtId="164" fontId="1" fillId="3" borderId="6" xfId="0" applyNumberFormat="1" applyFont="1" applyFill="1" applyBorder="1" applyAlignment="1">
      <alignment horizontal="right" vertical="top" wrapText="1"/>
    </xf>
    <xf numFmtId="0" fontId="1" fillId="3" borderId="1" xfId="0" applyNumberFormat="1" applyFont="1" applyFill="1" applyBorder="1" applyAlignment="1">
      <alignment vertical="top" wrapText="1"/>
    </xf>
    <xf numFmtId="0" fontId="2" fillId="3" borderId="1" xfId="1" applyNumberFormat="1" applyFont="1" applyFill="1" applyBorder="1" applyAlignment="1">
      <alignment horizontal="center" vertical="top" wrapText="1"/>
    </xf>
    <xf numFmtId="0" fontId="1" fillId="3" borderId="1" xfId="1" applyNumberFormat="1" applyFont="1" applyFill="1" applyBorder="1" applyAlignment="1">
      <alignment vertical="top" wrapText="1"/>
    </xf>
    <xf numFmtId="0" fontId="1" fillId="3" borderId="1" xfId="1" applyNumberFormat="1" applyFont="1" applyFill="1" applyBorder="1" applyAlignment="1">
      <alignment horizontal="left" vertical="top" wrapText="1"/>
    </xf>
    <xf numFmtId="164" fontId="1" fillId="3" borderId="1" xfId="1" applyNumberFormat="1" applyFont="1" applyFill="1" applyBorder="1" applyAlignment="1">
      <alignment horizontal="right" vertical="top" wrapText="1"/>
    </xf>
    <xf numFmtId="164" fontId="1" fillId="3" borderId="6" xfId="1" applyNumberFormat="1" applyFont="1" applyFill="1" applyBorder="1" applyAlignment="1">
      <alignment horizontal="right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1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7" xfId="0" applyNumberFormat="1" applyFont="1" applyFill="1" applyBorder="1" applyAlignment="1">
      <alignment horizontal="center" vertical="top" wrapText="1"/>
    </xf>
    <xf numFmtId="0" fontId="5" fillId="3" borderId="7" xfId="1" applyNumberFormat="1" applyFont="1" applyFill="1" applyBorder="1" applyAlignment="1">
      <alignment horizontal="center"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right" vertical="top" wrapText="1"/>
    </xf>
    <xf numFmtId="164" fontId="5" fillId="4" borderId="9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4" borderId="3" xfId="2" applyNumberFormat="1" applyFont="1" applyFill="1" applyBorder="1" applyAlignment="1">
      <alignment horizontal="center" vertical="top" wrapText="1"/>
    </xf>
    <xf numFmtId="0" fontId="6" fillId="4" borderId="2" xfId="2" applyNumberFormat="1" applyFont="1" applyFill="1" applyBorder="1" applyAlignment="1">
      <alignment horizontal="center" vertical="top" wrapText="1"/>
    </xf>
    <xf numFmtId="0" fontId="6" fillId="4" borderId="2" xfId="2" applyNumberFormat="1" applyFont="1" applyFill="1" applyBorder="1" applyAlignment="1">
      <alignment vertical="top" wrapText="1"/>
    </xf>
    <xf numFmtId="0" fontId="6" fillId="4" borderId="2" xfId="2" applyNumberFormat="1" applyFont="1" applyFill="1" applyBorder="1" applyAlignment="1">
      <alignment horizontal="left" vertical="top" wrapText="1"/>
    </xf>
    <xf numFmtId="49" fontId="6" fillId="4" borderId="2" xfId="2" applyNumberFormat="1" applyFont="1" applyFill="1" applyBorder="1" applyAlignment="1">
      <alignment horizontal="center" vertical="top" wrapText="1"/>
    </xf>
    <xf numFmtId="44" fontId="6" fillId="4" borderId="2" xfId="2" applyNumberFormat="1" applyFont="1" applyFill="1" applyBorder="1" applyAlignment="1">
      <alignment horizontal="center" vertical="top" wrapText="1"/>
    </xf>
    <xf numFmtId="44" fontId="6" fillId="4" borderId="2" xfId="2" applyNumberFormat="1" applyFont="1" applyFill="1" applyBorder="1" applyAlignment="1">
      <alignment horizontal="right" vertical="top" wrapText="1"/>
    </xf>
    <xf numFmtId="44" fontId="6" fillId="4" borderId="4" xfId="2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Border="1" applyAlignment="1">
      <alignment horizontal="left" vertical="center"/>
    </xf>
  </cellXfs>
  <cellStyles count="3">
    <cellStyle name="Bad" xfId="2" builtinId="27"/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23" displayName="Table223" ref="A4:J35" totalsRowShown="0" headerRowDxfId="0" dataDxfId="1" headerRowBorderDxfId="14" tableBorderDxfId="13" totalsRowBorderDxfId="12">
  <autoFilter ref="A4:J35"/>
  <tableColumns count="10">
    <tableColumn id="1" name="Nr." dataDxfId="11"/>
    <tableColumn id="34" name="Nr. înreg." dataDxfId="10"/>
    <tableColumn id="3" name="Tip UAT" dataDxfId="9"/>
    <tableColumn id="4" name="UAT" dataDxfId="8"/>
    <tableColumn id="8" name="Județ" dataDxfId="7"/>
    <tableColumn id="9" name="Nr. Cerere" dataDxfId="6" dataCellStyle="Normal 2"/>
    <tableColumn id="16" name="Titlu proiect" dataDxfId="5"/>
    <tableColumn id="30" name="Valoare finantare" dataDxfId="4"/>
    <tableColumn id="31" name="Valoare TVA" dataDxfId="3">
      <calculatedColumnFormula>Table223[[#This Row],[Valoare finantare]]*19%</calculatedColumnFormula>
    </tableColumn>
    <tableColumn id="32" name="Valoare Total" dataDxfId="2">
      <calculatedColumnFormula>Table223[[#This Row],[Valoare TVA]]+Table223[[#This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B2" sqref="B2"/>
    </sheetView>
  </sheetViews>
  <sheetFormatPr defaultRowHeight="16.5" x14ac:dyDescent="0.25"/>
  <cols>
    <col min="1" max="1" width="5.140625" style="2" customWidth="1"/>
    <col min="2" max="2" width="19.28515625" style="2" customWidth="1"/>
    <col min="3" max="3" width="16.140625" style="2" customWidth="1"/>
    <col min="4" max="4" width="20.28515625" style="2" customWidth="1"/>
    <col min="5" max="5" width="17.85546875" style="3" customWidth="1"/>
    <col min="6" max="6" width="20.85546875" style="4" customWidth="1"/>
    <col min="7" max="7" width="55.28515625" style="2" customWidth="1"/>
    <col min="8" max="8" width="25" style="2" customWidth="1"/>
    <col min="9" max="9" width="23.85546875" style="6" customWidth="1"/>
    <col min="10" max="10" width="24.42578125" style="6" customWidth="1"/>
    <col min="11" max="16384" width="9.140625" style="2"/>
  </cols>
  <sheetData>
    <row r="1" spans="1:10" s="28" customFormat="1" ht="18" x14ac:dyDescent="0.25">
      <c r="E1" s="29"/>
      <c r="F1" s="29"/>
    </row>
    <row r="2" spans="1:10" s="30" customFormat="1" ht="18" x14ac:dyDescent="0.25">
      <c r="B2" s="31"/>
      <c r="C2" s="32" t="s">
        <v>149</v>
      </c>
      <c r="D2" s="33" t="s">
        <v>76</v>
      </c>
      <c r="E2" s="28"/>
      <c r="F2" s="31"/>
    </row>
    <row r="3" spans="1:10" s="28" customFormat="1" ht="18" x14ac:dyDescent="0.25">
      <c r="E3" s="29"/>
      <c r="F3" s="29"/>
    </row>
    <row r="4" spans="1:10" s="42" customFormat="1" ht="18" x14ac:dyDescent="0.25">
      <c r="A4" s="34" t="s">
        <v>1</v>
      </c>
      <c r="B4" s="35" t="s">
        <v>117</v>
      </c>
      <c r="C4" s="36" t="s">
        <v>3</v>
      </c>
      <c r="D4" s="36" t="s">
        <v>0</v>
      </c>
      <c r="E4" s="37" t="s">
        <v>4</v>
      </c>
      <c r="F4" s="38" t="s">
        <v>116</v>
      </c>
      <c r="G4" s="36" t="s">
        <v>2</v>
      </c>
      <c r="H4" s="39" t="s">
        <v>77</v>
      </c>
      <c r="I4" s="40" t="s">
        <v>5</v>
      </c>
      <c r="J4" s="41" t="s">
        <v>6</v>
      </c>
    </row>
    <row r="5" spans="1:10" s="1" customFormat="1" ht="33" x14ac:dyDescent="0.25">
      <c r="A5" s="9">
        <v>1</v>
      </c>
      <c r="B5" s="10" t="s">
        <v>119</v>
      </c>
      <c r="C5" s="20" t="s">
        <v>11</v>
      </c>
      <c r="D5" s="20" t="s">
        <v>26</v>
      </c>
      <c r="E5" s="20" t="s">
        <v>18</v>
      </c>
      <c r="F5" s="10" t="s">
        <v>25</v>
      </c>
      <c r="G5" s="11" t="s">
        <v>27</v>
      </c>
      <c r="H5" s="12">
        <v>1529311.74</v>
      </c>
      <c r="I5" s="12">
        <f>Table223[[#This Row],[Valoare finantare]]*19%</f>
        <v>290569.23060000001</v>
      </c>
      <c r="J5" s="13">
        <f>Table223[[#This Row],[Valoare TVA]]+Table223[[#This Row],[Valoare finantare]]</f>
        <v>1819880.9706000001</v>
      </c>
    </row>
    <row r="6" spans="1:10" s="1" customFormat="1" ht="33" x14ac:dyDescent="0.25">
      <c r="A6" s="9">
        <v>2</v>
      </c>
      <c r="B6" s="10" t="s">
        <v>148</v>
      </c>
      <c r="C6" s="20" t="s">
        <v>7</v>
      </c>
      <c r="D6" s="20" t="s">
        <v>21</v>
      </c>
      <c r="E6" s="20" t="s">
        <v>13</v>
      </c>
      <c r="F6" s="10" t="s">
        <v>28</v>
      </c>
      <c r="G6" s="14" t="s">
        <v>29</v>
      </c>
      <c r="H6" s="12">
        <v>1020975.01</v>
      </c>
      <c r="I6" s="12">
        <f>Table223[[#This Row],[Valoare finantare]]*19%</f>
        <v>193985.2519</v>
      </c>
      <c r="J6" s="13">
        <f>Table223[[#This Row],[Valoare TVA]]+Table223[[#This Row],[Valoare finantare]]</f>
        <v>1214960.2619</v>
      </c>
    </row>
    <row r="7" spans="1:10" s="1" customFormat="1" ht="49.5" x14ac:dyDescent="0.25">
      <c r="A7" s="9">
        <v>3</v>
      </c>
      <c r="B7" s="10" t="s">
        <v>147</v>
      </c>
      <c r="C7" s="20" t="s">
        <v>7</v>
      </c>
      <c r="D7" s="20" t="s">
        <v>71</v>
      </c>
      <c r="E7" s="20" t="s">
        <v>12</v>
      </c>
      <c r="F7" s="10" t="s">
        <v>72</v>
      </c>
      <c r="G7" s="14" t="s">
        <v>74</v>
      </c>
      <c r="H7" s="12">
        <v>1476810</v>
      </c>
      <c r="I7" s="12">
        <f>Table223[[#This Row],[Valoare finantare]]*19%</f>
        <v>280593.90000000002</v>
      </c>
      <c r="J7" s="13">
        <f>Table223[[#This Row],[Valoare TVA]]+Table223[[#This Row],[Valoare finantare]]</f>
        <v>1757403.9</v>
      </c>
    </row>
    <row r="8" spans="1:10" s="1" customFormat="1" ht="49.5" x14ac:dyDescent="0.25">
      <c r="A8" s="9">
        <v>4</v>
      </c>
      <c r="B8" s="10" t="s">
        <v>146</v>
      </c>
      <c r="C8" s="20" t="s">
        <v>8</v>
      </c>
      <c r="D8" s="20" t="s">
        <v>31</v>
      </c>
      <c r="E8" s="20" t="s">
        <v>17</v>
      </c>
      <c r="F8" s="10" t="s">
        <v>30</v>
      </c>
      <c r="G8" s="14" t="s">
        <v>32</v>
      </c>
      <c r="H8" s="12">
        <v>6911470.7999999998</v>
      </c>
      <c r="I8" s="12">
        <f>Table223[[#This Row],[Valoare finantare]]*19%</f>
        <v>1313179.452</v>
      </c>
      <c r="J8" s="13">
        <f>Table223[[#This Row],[Valoare TVA]]+Table223[[#This Row],[Valoare finantare]]</f>
        <v>8224650.2520000003</v>
      </c>
    </row>
    <row r="9" spans="1:10" s="1" customFormat="1" ht="49.5" x14ac:dyDescent="0.25">
      <c r="A9" s="9">
        <v>5</v>
      </c>
      <c r="B9" s="10" t="s">
        <v>145</v>
      </c>
      <c r="C9" s="20" t="s">
        <v>8</v>
      </c>
      <c r="D9" s="20" t="s">
        <v>20</v>
      </c>
      <c r="E9" s="20" t="s">
        <v>18</v>
      </c>
      <c r="F9" s="10" t="s">
        <v>33</v>
      </c>
      <c r="G9" s="14" t="s">
        <v>34</v>
      </c>
      <c r="H9" s="12">
        <v>10955001.189999999</v>
      </c>
      <c r="I9" s="12">
        <f>Table223[[#This Row],[Valoare finantare]]*19%</f>
        <v>2081450.2260999999</v>
      </c>
      <c r="J9" s="13">
        <f>Table223[[#This Row],[Valoare TVA]]+Table223[[#This Row],[Valoare finantare]]</f>
        <v>13036451.416099999</v>
      </c>
    </row>
    <row r="10" spans="1:10" s="1" customFormat="1" ht="33" x14ac:dyDescent="0.25">
      <c r="A10" s="9">
        <v>6</v>
      </c>
      <c r="B10" s="10" t="s">
        <v>144</v>
      </c>
      <c r="C10" s="20" t="s">
        <v>7</v>
      </c>
      <c r="D10" s="20" t="s">
        <v>9</v>
      </c>
      <c r="E10" s="20" t="s">
        <v>10</v>
      </c>
      <c r="F10" s="10" t="s">
        <v>67</v>
      </c>
      <c r="G10" s="14" t="s">
        <v>66</v>
      </c>
      <c r="H10" s="12">
        <v>513191.48</v>
      </c>
      <c r="I10" s="12">
        <f>Table223[[#This Row],[Valoare finantare]]*19%</f>
        <v>97506.381200000003</v>
      </c>
      <c r="J10" s="13">
        <f>Table223[[#This Row],[Valoare TVA]]+Table223[[#This Row],[Valoare finantare]]</f>
        <v>610697.86119999993</v>
      </c>
    </row>
    <row r="11" spans="1:10" s="1" customFormat="1" ht="49.5" x14ac:dyDescent="0.25">
      <c r="A11" s="9">
        <v>7</v>
      </c>
      <c r="B11" s="10" t="s">
        <v>143</v>
      </c>
      <c r="C11" s="20" t="s">
        <v>7</v>
      </c>
      <c r="D11" s="20" t="s">
        <v>64</v>
      </c>
      <c r="E11" s="20" t="s">
        <v>12</v>
      </c>
      <c r="F11" s="10" t="s">
        <v>65</v>
      </c>
      <c r="G11" s="14" t="s">
        <v>63</v>
      </c>
      <c r="H11" s="12">
        <v>1476810</v>
      </c>
      <c r="I11" s="12">
        <f>Table223[[#This Row],[Valoare finantare]]*19%</f>
        <v>280593.90000000002</v>
      </c>
      <c r="J11" s="13">
        <f>Table223[[#This Row],[Valoare TVA]]+Table223[[#This Row],[Valoare finantare]]</f>
        <v>1757403.9</v>
      </c>
    </row>
    <row r="12" spans="1:10" s="1" customFormat="1" ht="33" x14ac:dyDescent="0.25">
      <c r="A12" s="9">
        <v>8</v>
      </c>
      <c r="B12" s="10" t="s">
        <v>142</v>
      </c>
      <c r="C12" s="21" t="s">
        <v>11</v>
      </c>
      <c r="D12" s="21" t="s">
        <v>85</v>
      </c>
      <c r="E12" s="21" t="s">
        <v>86</v>
      </c>
      <c r="F12" s="15" t="s">
        <v>84</v>
      </c>
      <c r="G12" s="16" t="s">
        <v>87</v>
      </c>
      <c r="H12" s="18">
        <v>3689563.65</v>
      </c>
      <c r="I12" s="18">
        <f>Table223[[#This Row],[Valoare finantare]]*19%</f>
        <v>701017.09349999996</v>
      </c>
      <c r="J12" s="19">
        <f>Table223[[#This Row],[Valoare TVA]]+Table223[[#This Row],[Valoare finantare]]</f>
        <v>4390580.7434999999</v>
      </c>
    </row>
    <row r="13" spans="1:10" s="1" customFormat="1" ht="33" x14ac:dyDescent="0.25">
      <c r="A13" s="9">
        <v>9</v>
      </c>
      <c r="B13" s="15" t="s">
        <v>141</v>
      </c>
      <c r="C13" s="21" t="s">
        <v>7</v>
      </c>
      <c r="D13" s="21" t="s">
        <v>94</v>
      </c>
      <c r="E13" s="21" t="s">
        <v>95</v>
      </c>
      <c r="F13" s="15" t="s">
        <v>93</v>
      </c>
      <c r="G13" s="17" t="s">
        <v>114</v>
      </c>
      <c r="H13" s="18">
        <v>743327.7</v>
      </c>
      <c r="I13" s="12">
        <f>Table223[[#This Row],[Valoare finantare]]*19%</f>
        <v>141232.26300000001</v>
      </c>
      <c r="J13" s="13">
        <f>Table223[[#This Row],[Valoare TVA]]+Table223[[#This Row],[Valoare finantare]]</f>
        <v>884559.96299999999</v>
      </c>
    </row>
    <row r="14" spans="1:10" s="1" customFormat="1" ht="33" x14ac:dyDescent="0.25">
      <c r="A14" s="9">
        <v>10</v>
      </c>
      <c r="B14" s="10" t="s">
        <v>140</v>
      </c>
      <c r="C14" s="20" t="s">
        <v>11</v>
      </c>
      <c r="D14" s="20" t="s">
        <v>36</v>
      </c>
      <c r="E14" s="20" t="s">
        <v>15</v>
      </c>
      <c r="F14" s="10" t="s">
        <v>35</v>
      </c>
      <c r="G14" s="11" t="s">
        <v>37</v>
      </c>
      <c r="H14" s="12">
        <v>2953620</v>
      </c>
      <c r="I14" s="12">
        <f>Table223[[#This Row],[Valoare finantare]]*19%</f>
        <v>561187.80000000005</v>
      </c>
      <c r="J14" s="13">
        <f>Table223[[#This Row],[Valoare TVA]]+Table223[[#This Row],[Valoare finantare]]</f>
        <v>3514807.8</v>
      </c>
    </row>
    <row r="15" spans="1:10" s="1" customFormat="1" ht="49.5" x14ac:dyDescent="0.25">
      <c r="A15" s="9">
        <v>11</v>
      </c>
      <c r="B15" s="15" t="s">
        <v>139</v>
      </c>
      <c r="C15" s="21" t="s">
        <v>7</v>
      </c>
      <c r="D15" s="21" t="s">
        <v>101</v>
      </c>
      <c r="E15" s="21" t="s">
        <v>43</v>
      </c>
      <c r="F15" s="15" t="s">
        <v>100</v>
      </c>
      <c r="G15" s="17" t="s">
        <v>102</v>
      </c>
      <c r="H15" s="18">
        <v>1329129</v>
      </c>
      <c r="I15" s="12">
        <f>Table223[[#This Row],[Valoare finantare]]*19%</f>
        <v>252534.51</v>
      </c>
      <c r="J15" s="13">
        <f>Table223[[#This Row],[Valoare TVA]]+Table223[[#This Row],[Valoare finantare]]</f>
        <v>1581663.51</v>
      </c>
    </row>
    <row r="16" spans="1:10" s="1" customFormat="1" ht="33" x14ac:dyDescent="0.25">
      <c r="A16" s="9">
        <v>12</v>
      </c>
      <c r="B16" s="15" t="s">
        <v>138</v>
      </c>
      <c r="C16" s="21" t="s">
        <v>8</v>
      </c>
      <c r="D16" s="21" t="s">
        <v>104</v>
      </c>
      <c r="E16" s="21" t="s">
        <v>98</v>
      </c>
      <c r="F16" s="15" t="s">
        <v>103</v>
      </c>
      <c r="G16" s="17" t="s">
        <v>105</v>
      </c>
      <c r="H16" s="18">
        <v>4666719.5999999996</v>
      </c>
      <c r="I16" s="12">
        <f>Table223[[#This Row],[Valoare finantare]]*19%</f>
        <v>886676.72399999993</v>
      </c>
      <c r="J16" s="13">
        <f>Table223[[#This Row],[Valoare TVA]]+Table223[[#This Row],[Valoare finantare]]</f>
        <v>5553396.3239999991</v>
      </c>
    </row>
    <row r="17" spans="1:10" s="1" customFormat="1" ht="33" x14ac:dyDescent="0.25">
      <c r="A17" s="9">
        <v>13</v>
      </c>
      <c r="B17" s="15" t="s">
        <v>137</v>
      </c>
      <c r="C17" s="21" t="s">
        <v>7</v>
      </c>
      <c r="D17" s="21" t="s">
        <v>109</v>
      </c>
      <c r="E17" s="21" t="s">
        <v>43</v>
      </c>
      <c r="F17" s="15" t="s">
        <v>108</v>
      </c>
      <c r="G17" s="17" t="s">
        <v>110</v>
      </c>
      <c r="H17" s="18">
        <v>1594954.8</v>
      </c>
      <c r="I17" s="12">
        <f>Table223[[#This Row],[Valoare finantare]]*19%</f>
        <v>303041.41200000001</v>
      </c>
      <c r="J17" s="13">
        <f>Table223[[#This Row],[Valoare TVA]]+Table223[[#This Row],[Valoare finantare]]</f>
        <v>1897996.2120000001</v>
      </c>
    </row>
    <row r="18" spans="1:10" s="1" customFormat="1" ht="33" x14ac:dyDescent="0.25">
      <c r="A18" s="9">
        <v>14</v>
      </c>
      <c r="B18" s="15" t="s">
        <v>136</v>
      </c>
      <c r="C18" s="21" t="s">
        <v>7</v>
      </c>
      <c r="D18" s="21" t="s">
        <v>97</v>
      </c>
      <c r="E18" s="21" t="s">
        <v>98</v>
      </c>
      <c r="F18" s="15" t="s">
        <v>96</v>
      </c>
      <c r="G18" s="17" t="s">
        <v>99</v>
      </c>
      <c r="H18" s="18">
        <v>1476810</v>
      </c>
      <c r="I18" s="12">
        <f>Table223[[#This Row],[Valoare finantare]]*19%</f>
        <v>280593.90000000002</v>
      </c>
      <c r="J18" s="13">
        <f>Table223[[#This Row],[Valoare TVA]]+Table223[[#This Row],[Valoare finantare]]</f>
        <v>1757403.9</v>
      </c>
    </row>
    <row r="19" spans="1:10" s="1" customFormat="1" ht="33" x14ac:dyDescent="0.25">
      <c r="A19" s="9">
        <v>15</v>
      </c>
      <c r="B19" s="10" t="s">
        <v>135</v>
      </c>
      <c r="C19" s="20" t="s">
        <v>7</v>
      </c>
      <c r="D19" s="20" t="s">
        <v>39</v>
      </c>
      <c r="E19" s="20" t="s">
        <v>15</v>
      </c>
      <c r="F19" s="10" t="s">
        <v>38</v>
      </c>
      <c r="G19" s="11" t="s">
        <v>40</v>
      </c>
      <c r="H19" s="12">
        <v>1471887.3</v>
      </c>
      <c r="I19" s="12">
        <f>Table223[[#This Row],[Valoare finantare]]*19%</f>
        <v>279658.587</v>
      </c>
      <c r="J19" s="13">
        <f>Table223[[#This Row],[Valoare TVA]]+Table223[[#This Row],[Valoare finantare]]</f>
        <v>1751545.8870000001</v>
      </c>
    </row>
    <row r="20" spans="1:10" s="1" customFormat="1" ht="33" x14ac:dyDescent="0.25">
      <c r="A20" s="9">
        <v>16</v>
      </c>
      <c r="B20" s="10" t="s">
        <v>134</v>
      </c>
      <c r="C20" s="21" t="s">
        <v>7</v>
      </c>
      <c r="D20" s="21" t="s">
        <v>79</v>
      </c>
      <c r="E20" s="21" t="s">
        <v>80</v>
      </c>
      <c r="F20" s="15" t="s">
        <v>78</v>
      </c>
      <c r="G20" s="16" t="s">
        <v>91</v>
      </c>
      <c r="H20" s="18">
        <v>492270</v>
      </c>
      <c r="I20" s="18">
        <f>Table223[[#This Row],[Valoare finantare]]*19%</f>
        <v>93531.3</v>
      </c>
      <c r="J20" s="19">
        <f>Table223[[#This Row],[Valoare TVA]]+Table223[[#This Row],[Valoare finantare]]</f>
        <v>585801.30000000005</v>
      </c>
    </row>
    <row r="21" spans="1:10" s="1" customFormat="1" ht="33" x14ac:dyDescent="0.25">
      <c r="A21" s="9">
        <v>17</v>
      </c>
      <c r="B21" s="15" t="s">
        <v>133</v>
      </c>
      <c r="C21" s="20" t="s">
        <v>8</v>
      </c>
      <c r="D21" s="21" t="s">
        <v>118</v>
      </c>
      <c r="E21" s="21" t="s">
        <v>115</v>
      </c>
      <c r="F21" s="15" t="s">
        <v>106</v>
      </c>
      <c r="G21" s="17" t="s">
        <v>107</v>
      </c>
      <c r="H21" s="18">
        <v>35886483</v>
      </c>
      <c r="I21" s="12">
        <f>Table223[[#This Row],[Valoare finantare]]*19%</f>
        <v>6818431.7700000005</v>
      </c>
      <c r="J21" s="13">
        <f>Table223[[#This Row],[Valoare TVA]]+Table223[[#This Row],[Valoare finantare]]</f>
        <v>42704914.770000003</v>
      </c>
    </row>
    <row r="22" spans="1:10" ht="33" x14ac:dyDescent="0.25">
      <c r="A22" s="9">
        <v>18</v>
      </c>
      <c r="B22" s="10" t="s">
        <v>132</v>
      </c>
      <c r="C22" s="20" t="s">
        <v>11</v>
      </c>
      <c r="D22" s="20" t="s">
        <v>42</v>
      </c>
      <c r="E22" s="20" t="s">
        <v>43</v>
      </c>
      <c r="F22" s="10" t="s">
        <v>41</v>
      </c>
      <c r="G22" s="11" t="s">
        <v>44</v>
      </c>
      <c r="H22" s="12">
        <v>841043.3</v>
      </c>
      <c r="I22" s="12">
        <f>Table223[[#This Row],[Valoare finantare]]*19%</f>
        <v>159798.22700000001</v>
      </c>
      <c r="J22" s="13">
        <f>Table223[[#This Row],[Valoare TVA]]+Table223[[#This Row],[Valoare finantare]]</f>
        <v>1000841.527</v>
      </c>
    </row>
    <row r="23" spans="1:10" s="1" customFormat="1" ht="66" x14ac:dyDescent="0.25">
      <c r="A23" s="9">
        <v>19</v>
      </c>
      <c r="B23" s="10" t="s">
        <v>131</v>
      </c>
      <c r="C23" s="20" t="s">
        <v>11</v>
      </c>
      <c r="D23" s="20" t="s">
        <v>54</v>
      </c>
      <c r="E23" s="20" t="s">
        <v>10</v>
      </c>
      <c r="F23" s="10" t="s">
        <v>62</v>
      </c>
      <c r="G23" s="14" t="s">
        <v>61</v>
      </c>
      <c r="H23" s="12">
        <v>299521.68</v>
      </c>
      <c r="I23" s="12">
        <f>Table223[[#This Row],[Valoare finantare]]*19%</f>
        <v>56909.119200000001</v>
      </c>
      <c r="J23" s="13">
        <f>Table223[[#This Row],[Valoare TVA]]+Table223[[#This Row],[Valoare finantare]]</f>
        <v>356430.79920000001</v>
      </c>
    </row>
    <row r="24" spans="1:10" s="1" customFormat="1" ht="49.5" x14ac:dyDescent="0.25">
      <c r="A24" s="9">
        <v>20</v>
      </c>
      <c r="B24" s="15" t="s">
        <v>130</v>
      </c>
      <c r="C24" s="21" t="s">
        <v>7</v>
      </c>
      <c r="D24" s="21" t="s">
        <v>112</v>
      </c>
      <c r="E24" s="21" t="s">
        <v>15</v>
      </c>
      <c r="F24" s="15" t="s">
        <v>111</v>
      </c>
      <c r="G24" s="17" t="s">
        <v>113</v>
      </c>
      <c r="H24" s="18">
        <v>1086784.46</v>
      </c>
      <c r="I24" s="12">
        <f>Table223[[#This Row],[Valoare finantare]]*19%</f>
        <v>206489.04739999998</v>
      </c>
      <c r="J24" s="13">
        <f>Table223[[#This Row],[Valoare TVA]]+Table223[[#This Row],[Valoare finantare]]</f>
        <v>1293273.5074</v>
      </c>
    </row>
    <row r="25" spans="1:10" s="1" customFormat="1" ht="49.5" x14ac:dyDescent="0.25">
      <c r="A25" s="9">
        <v>21</v>
      </c>
      <c r="B25" s="10" t="s">
        <v>129</v>
      </c>
      <c r="C25" s="20" t="s">
        <v>7</v>
      </c>
      <c r="D25" s="20" t="s">
        <v>69</v>
      </c>
      <c r="E25" s="20" t="s">
        <v>12</v>
      </c>
      <c r="F25" s="10" t="s">
        <v>70</v>
      </c>
      <c r="G25" s="14" t="s">
        <v>68</v>
      </c>
      <c r="H25" s="12">
        <v>1476810</v>
      </c>
      <c r="I25" s="12">
        <f>Table223[[#This Row],[Valoare finantare]]*19%</f>
        <v>280593.90000000002</v>
      </c>
      <c r="J25" s="13">
        <f>Table223[[#This Row],[Valoare TVA]]+Table223[[#This Row],[Valoare finantare]]</f>
        <v>1757403.9</v>
      </c>
    </row>
    <row r="26" spans="1:10" s="1" customFormat="1" ht="33" x14ac:dyDescent="0.25">
      <c r="A26" s="9">
        <v>22</v>
      </c>
      <c r="B26" s="10" t="s">
        <v>128</v>
      </c>
      <c r="C26" s="20" t="s">
        <v>8</v>
      </c>
      <c r="D26" s="20" t="s">
        <v>19</v>
      </c>
      <c r="E26" s="20" t="s">
        <v>13</v>
      </c>
      <c r="F26" s="10" t="s">
        <v>45</v>
      </c>
      <c r="G26" s="14" t="s">
        <v>46</v>
      </c>
      <c r="H26" s="12">
        <v>2461350</v>
      </c>
      <c r="I26" s="12">
        <f>Table223[[#This Row],[Valoare finantare]]*19%</f>
        <v>467656.5</v>
      </c>
      <c r="J26" s="13">
        <f>Table223[[#This Row],[Valoare TVA]]+Table223[[#This Row],[Valoare finantare]]</f>
        <v>2929006.5</v>
      </c>
    </row>
    <row r="27" spans="1:10" ht="49.5" x14ac:dyDescent="0.25">
      <c r="A27" s="9">
        <v>23</v>
      </c>
      <c r="B27" s="10" t="s">
        <v>127</v>
      </c>
      <c r="C27" s="20" t="s">
        <v>7</v>
      </c>
      <c r="D27" s="20" t="s">
        <v>59</v>
      </c>
      <c r="E27" s="20" t="s">
        <v>12</v>
      </c>
      <c r="F27" s="10" t="s">
        <v>60</v>
      </c>
      <c r="G27" s="14" t="s">
        <v>58</v>
      </c>
      <c r="H27" s="12">
        <v>1476810</v>
      </c>
      <c r="I27" s="12">
        <f>Table223[[#This Row],[Valoare finantare]]*19%</f>
        <v>280593.90000000002</v>
      </c>
      <c r="J27" s="13">
        <f>Table223[[#This Row],[Valoare TVA]]+Table223[[#This Row],[Valoare finantare]]</f>
        <v>1757403.9</v>
      </c>
    </row>
    <row r="28" spans="1:10" s="7" customFormat="1" ht="49.5" x14ac:dyDescent="0.3">
      <c r="A28" s="9">
        <v>24</v>
      </c>
      <c r="B28" s="10" t="s">
        <v>126</v>
      </c>
      <c r="C28" s="20" t="s">
        <v>11</v>
      </c>
      <c r="D28" s="20" t="s">
        <v>48</v>
      </c>
      <c r="E28" s="20" t="s">
        <v>17</v>
      </c>
      <c r="F28" s="10" t="s">
        <v>47</v>
      </c>
      <c r="G28" s="14" t="s">
        <v>49</v>
      </c>
      <c r="H28" s="12">
        <v>9742972.8900000006</v>
      </c>
      <c r="I28" s="12">
        <f>Table223[[#This Row],[Valoare finantare]]*19%</f>
        <v>1851164.8491000002</v>
      </c>
      <c r="J28" s="13">
        <f>Table223[[#This Row],[Valoare TVA]]+Table223[[#This Row],[Valoare finantare]]</f>
        <v>11594137.739100002</v>
      </c>
    </row>
    <row r="29" spans="1:10" s="7" customFormat="1" ht="33" x14ac:dyDescent="0.3">
      <c r="A29" s="9">
        <v>25</v>
      </c>
      <c r="B29" s="10" t="s">
        <v>125</v>
      </c>
      <c r="C29" s="20" t="s">
        <v>7</v>
      </c>
      <c r="D29" s="20" t="s">
        <v>51</v>
      </c>
      <c r="E29" s="20" t="s">
        <v>13</v>
      </c>
      <c r="F29" s="10" t="s">
        <v>50</v>
      </c>
      <c r="G29" s="14" t="s">
        <v>75</v>
      </c>
      <c r="H29" s="12">
        <v>522544.61</v>
      </c>
      <c r="I29" s="12">
        <f>Table223[[#This Row],[Valoare finantare]]*19%</f>
        <v>99283.475900000005</v>
      </c>
      <c r="J29" s="13">
        <f>Table223[[#This Row],[Valoare TVA]]+Table223[[#This Row],[Valoare finantare]]</f>
        <v>621828.08589999995</v>
      </c>
    </row>
    <row r="30" spans="1:10" s="7" customFormat="1" ht="49.5" x14ac:dyDescent="0.3">
      <c r="A30" s="9">
        <v>26</v>
      </c>
      <c r="B30" s="10" t="s">
        <v>124</v>
      </c>
      <c r="C30" s="21" t="s">
        <v>7</v>
      </c>
      <c r="D30" s="21" t="s">
        <v>22</v>
      </c>
      <c r="E30" s="21" t="s">
        <v>12</v>
      </c>
      <c r="F30" s="15" t="s">
        <v>16</v>
      </c>
      <c r="G30" s="16" t="s">
        <v>24</v>
      </c>
      <c r="H30" s="18">
        <v>1476810</v>
      </c>
      <c r="I30" s="18">
        <f>Table223[[#This Row],[Valoare finantare]]*19%</f>
        <v>280593.90000000002</v>
      </c>
      <c r="J30" s="19">
        <f>Table223[[#This Row],[Valoare TVA]]+Table223[[#This Row],[Valoare finantare]]</f>
        <v>1757403.9</v>
      </c>
    </row>
    <row r="31" spans="1:10" s="7" customFormat="1" ht="49.5" x14ac:dyDescent="0.3">
      <c r="A31" s="9">
        <v>27</v>
      </c>
      <c r="B31" s="10" t="s">
        <v>123</v>
      </c>
      <c r="C31" s="21" t="s">
        <v>7</v>
      </c>
      <c r="D31" s="21" t="s">
        <v>82</v>
      </c>
      <c r="E31" s="21" t="s">
        <v>83</v>
      </c>
      <c r="F31" s="15" t="s">
        <v>81</v>
      </c>
      <c r="G31" s="16" t="s">
        <v>92</v>
      </c>
      <c r="H31" s="18">
        <v>590724</v>
      </c>
      <c r="I31" s="18">
        <f>Table223[[#This Row],[Valoare finantare]]*19%</f>
        <v>112237.56</v>
      </c>
      <c r="J31" s="19">
        <f>Table223[[#This Row],[Valoare TVA]]+Table223[[#This Row],[Valoare finantare]]</f>
        <v>702961.56</v>
      </c>
    </row>
    <row r="32" spans="1:10" s="7" customFormat="1" ht="33" x14ac:dyDescent="0.3">
      <c r="A32" s="9">
        <v>28</v>
      </c>
      <c r="B32" s="10" t="s">
        <v>122</v>
      </c>
      <c r="C32" s="20" t="s">
        <v>7</v>
      </c>
      <c r="D32" s="20" t="s">
        <v>53</v>
      </c>
      <c r="E32" s="20" t="s">
        <v>23</v>
      </c>
      <c r="F32" s="10" t="s">
        <v>52</v>
      </c>
      <c r="G32" s="14" t="s">
        <v>73</v>
      </c>
      <c r="H32" s="12">
        <v>1598745.28</v>
      </c>
      <c r="I32" s="12">
        <f>Table223[[#This Row],[Valoare finantare]]*19%</f>
        <v>303761.60320000001</v>
      </c>
      <c r="J32" s="13">
        <f>Table223[[#This Row],[Valoare TVA]]+Table223[[#This Row],[Valoare finantare]]</f>
        <v>1902506.8832</v>
      </c>
    </row>
    <row r="33" spans="1:10" s="7" customFormat="1" ht="66" x14ac:dyDescent="0.3">
      <c r="A33" s="9">
        <v>29</v>
      </c>
      <c r="B33" s="10" t="s">
        <v>121</v>
      </c>
      <c r="C33" s="21" t="s">
        <v>7</v>
      </c>
      <c r="D33" s="21" t="s">
        <v>89</v>
      </c>
      <c r="E33" s="21" t="s">
        <v>43</v>
      </c>
      <c r="F33" s="15" t="s">
        <v>88</v>
      </c>
      <c r="G33" s="16" t="s">
        <v>90</v>
      </c>
      <c r="H33" s="18">
        <v>1186370.7</v>
      </c>
      <c r="I33" s="18">
        <f>Table223[[#This Row],[Valoare finantare]]*19%</f>
        <v>225410.43299999999</v>
      </c>
      <c r="J33" s="19">
        <f>Table223[[#This Row],[Valoare TVA]]+Table223[[#This Row],[Valoare finantare]]</f>
        <v>1411781.1329999999</v>
      </c>
    </row>
    <row r="34" spans="1:10" s="7" customFormat="1" ht="33" x14ac:dyDescent="0.3">
      <c r="A34" s="9">
        <v>30</v>
      </c>
      <c r="B34" s="10" t="s">
        <v>120</v>
      </c>
      <c r="C34" s="20" t="s">
        <v>8</v>
      </c>
      <c r="D34" s="20" t="s">
        <v>56</v>
      </c>
      <c r="E34" s="20" t="s">
        <v>14</v>
      </c>
      <c r="F34" s="10" t="s">
        <v>57</v>
      </c>
      <c r="G34" s="11" t="s">
        <v>55</v>
      </c>
      <c r="H34" s="12">
        <v>6202602</v>
      </c>
      <c r="I34" s="12">
        <f>Table223[[#This Row],[Valoare finantare]]*19%</f>
        <v>1178494.3800000001</v>
      </c>
      <c r="J34" s="13">
        <f>Table223[[#This Row],[Valoare TVA]]+Table223[[#This Row],[Valoare finantare]]</f>
        <v>7381096.3799999999</v>
      </c>
    </row>
    <row r="35" spans="1:10" s="8" customFormat="1" ht="18" x14ac:dyDescent="0.25">
      <c r="A35" s="22"/>
      <c r="B35" s="23"/>
      <c r="C35" s="23"/>
      <c r="D35" s="23"/>
      <c r="E35" s="23"/>
      <c r="F35" s="24"/>
      <c r="G35" s="25" t="s">
        <v>150</v>
      </c>
      <c r="H35" s="26">
        <f>SUM(H5:H34)</f>
        <v>107151424.19</v>
      </c>
      <c r="I35" s="26">
        <f>Table223[[#This Row],[Valoare finantare]]*19%</f>
        <v>20358770.596099999</v>
      </c>
      <c r="J35" s="27">
        <f>Table223[[#This Row],[Valoare TVA]]+Table223[[#This Row],[Valoare finantare]]</f>
        <v>127510194.7861</v>
      </c>
    </row>
    <row r="36" spans="1:10" x14ac:dyDescent="0.25">
      <c r="C36" s="5"/>
      <c r="D36" s="5"/>
      <c r="E36" s="5"/>
    </row>
    <row r="37" spans="1:10" x14ac:dyDescent="0.25">
      <c r="C37" s="5"/>
      <c r="D37" s="5"/>
      <c r="E37" s="5"/>
    </row>
    <row r="38" spans="1:10" x14ac:dyDescent="0.25">
      <c r="C38" s="5"/>
      <c r="D38" s="5"/>
      <c r="E38" s="5"/>
    </row>
    <row r="39" spans="1:10" x14ac:dyDescent="0.25">
      <c r="C39" s="5"/>
      <c r="D39" s="5"/>
      <c r="E39" s="5"/>
    </row>
    <row r="40" spans="1:10" x14ac:dyDescent="0.25">
      <c r="C40" s="5"/>
      <c r="D40" s="5"/>
      <c r="E40" s="5"/>
    </row>
    <row r="41" spans="1:10" x14ac:dyDescent="0.25">
      <c r="C41" s="5"/>
      <c r="D41" s="5"/>
      <c r="E41" s="5"/>
    </row>
    <row r="42" spans="1:10" x14ac:dyDescent="0.25">
      <c r="C42" s="5"/>
      <c r="D42" s="5"/>
      <c r="E42" s="5"/>
    </row>
    <row r="43" spans="1:10" x14ac:dyDescent="0.25">
      <c r="C43" s="5"/>
      <c r="D43" s="5"/>
      <c r="E43" s="5"/>
    </row>
    <row r="44" spans="1:10" x14ac:dyDescent="0.25">
      <c r="C44" s="5"/>
      <c r="D44" s="5"/>
      <c r="E44" s="5"/>
    </row>
    <row r="45" spans="1:10" x14ac:dyDescent="0.25">
      <c r="C45" s="5"/>
      <c r="D45" s="5"/>
      <c r="E45" s="5"/>
    </row>
    <row r="46" spans="1:10" x14ac:dyDescent="0.25">
      <c r="C46" s="5"/>
      <c r="D46" s="5"/>
      <c r="E46" s="5"/>
    </row>
    <row r="47" spans="1:10" x14ac:dyDescent="0.25">
      <c r="C47" s="5"/>
      <c r="D47" s="5"/>
      <c r="E47" s="5"/>
    </row>
    <row r="48" spans="1:10" x14ac:dyDescent="0.25">
      <c r="C48" s="5"/>
      <c r="D48" s="5"/>
      <c r="E48" s="5"/>
    </row>
    <row r="49" spans="3:5" x14ac:dyDescent="0.25">
      <c r="C49" s="5"/>
      <c r="D49" s="5"/>
      <c r="E49" s="5"/>
    </row>
    <row r="50" spans="3:5" x14ac:dyDescent="0.25">
      <c r="C50" s="5"/>
      <c r="D50" s="5"/>
      <c r="E50" s="5"/>
    </row>
    <row r="51" spans="3:5" x14ac:dyDescent="0.25">
      <c r="C51" s="5"/>
      <c r="D51" s="5"/>
      <c r="E51" s="5"/>
    </row>
    <row r="52" spans="3:5" x14ac:dyDescent="0.25">
      <c r="C52" s="5"/>
      <c r="D52" s="5"/>
      <c r="E52" s="5"/>
    </row>
    <row r="53" spans="3:5" x14ac:dyDescent="0.25">
      <c r="C53" s="5"/>
      <c r="D53" s="5"/>
      <c r="E53" s="5"/>
    </row>
  </sheetData>
  <pageMargins left="0.7" right="0.7" top="0.75" bottom="0.75" header="0.3" footer="0.3"/>
  <pageSetup paperSize="9" scale="84" orientation="portrait" verticalDpi="4294967294" r:id="rId1"/>
  <colBreaks count="1" manualBreakCount="1">
    <brk id="5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30 - i1.4 - fără stații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2022-12-12T10:51:10Z</cp:lastPrinted>
  <dcterms:created xsi:type="dcterms:W3CDTF">2022-10-12T12:15:04Z</dcterms:created>
  <dcterms:modified xsi:type="dcterms:W3CDTF">2022-12-20T07:55:03Z</dcterms:modified>
</cp:coreProperties>
</file>