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28800" windowHeight="12330"/>
  </bookViews>
  <sheets>
    <sheet name="i2 - LOT 26" sheetId="27" r:id="rId1"/>
  </sheets>
  <definedNames>
    <definedName name="_xlnm.Print_Area" localSheetId="0">'i2 - LOT 26'!$A$1:$F$38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27" l="1"/>
  <c r="I65" i="27"/>
  <c r="I33" i="27" l="1"/>
  <c r="J33" i="27" s="1"/>
  <c r="I30" i="27"/>
  <c r="J30" i="27" s="1"/>
  <c r="I21" i="27"/>
  <c r="J21" i="27" s="1"/>
  <c r="I18" i="27"/>
  <c r="J18" i="27" s="1"/>
  <c r="I15" i="27"/>
  <c r="J15" i="27" s="1"/>
  <c r="I12" i="27"/>
  <c r="J12" i="27" s="1"/>
  <c r="I9" i="27"/>
  <c r="J9" i="27" s="1"/>
  <c r="I8" i="27"/>
  <c r="J8" i="27" s="1"/>
  <c r="I7" i="27"/>
  <c r="J7" i="27" s="1"/>
  <c r="I32" i="27"/>
  <c r="J32" i="27" s="1"/>
  <c r="I27" i="27"/>
  <c r="J27" i="27" s="1"/>
  <c r="I23" i="27"/>
  <c r="J23" i="27" s="1"/>
  <c r="I19" i="27"/>
  <c r="J19" i="27" s="1"/>
  <c r="I16" i="27"/>
  <c r="J16" i="27" s="1"/>
  <c r="I13" i="27"/>
  <c r="J13" i="27" s="1"/>
  <c r="I31" i="27"/>
  <c r="J31" i="27" s="1"/>
  <c r="I28" i="27"/>
  <c r="J28" i="27" s="1"/>
  <c r="I24" i="27"/>
  <c r="J24" i="27" s="1"/>
  <c r="I29" i="27"/>
  <c r="J29" i="27" s="1"/>
  <c r="I25" i="27"/>
  <c r="J25" i="27" s="1"/>
  <c r="I20" i="27"/>
  <c r="J20" i="27" s="1"/>
  <c r="I14" i="27"/>
  <c r="J14" i="27" s="1"/>
  <c r="I11" i="27"/>
  <c r="J11" i="27" s="1"/>
  <c r="I10" i="27"/>
  <c r="J10" i="27" s="1"/>
  <c r="I6" i="27"/>
  <c r="J6" i="27" s="1"/>
  <c r="I34" i="27"/>
  <c r="J34" i="27" s="1"/>
  <c r="I26" i="27"/>
  <c r="J26" i="27" s="1"/>
  <c r="I22" i="27"/>
  <c r="J22" i="27" s="1"/>
  <c r="I17" i="27"/>
  <c r="J17" i="27" s="1"/>
  <c r="I5" i="27"/>
  <c r="J5" i="27" s="1"/>
  <c r="J65" i="27" s="1"/>
</calcChain>
</file>

<file path=xl/sharedStrings.xml><?xml version="1.0" encoding="utf-8"?>
<sst xmlns="http://schemas.openxmlformats.org/spreadsheetml/2006/main" count="373" uniqueCount="279">
  <si>
    <t>UAT</t>
  </si>
  <si>
    <t>Nr.</t>
  </si>
  <si>
    <t>Titlu proiect</t>
  </si>
  <si>
    <t>Tip UAT</t>
  </si>
  <si>
    <t>Județ</t>
  </si>
  <si>
    <t>Valoare TVA</t>
  </si>
  <si>
    <t>Valoare Total</t>
  </si>
  <si>
    <t>COMUNA</t>
  </si>
  <si>
    <t>Caraș-Severin</t>
  </si>
  <si>
    <t>MUNICIPIUL</t>
  </si>
  <si>
    <t>Constanța</t>
  </si>
  <si>
    <t>ORAȘUL</t>
  </si>
  <si>
    <t>Hunedoara</t>
  </si>
  <si>
    <t>Galați</t>
  </si>
  <si>
    <t>Suceava</t>
  </si>
  <si>
    <t>Sălaj</t>
  </si>
  <si>
    <t>Călărași</t>
  </si>
  <si>
    <t>Buzău</t>
  </si>
  <si>
    <t>Harghita</t>
  </si>
  <si>
    <t>MANGALIA</t>
  </si>
  <si>
    <t>Ialomița</t>
  </si>
  <si>
    <t>Brașov</t>
  </si>
  <si>
    <t>C10-I2-102</t>
  </si>
  <si>
    <t>TĂUTEU</t>
  </si>
  <si>
    <t>Bihor</t>
  </si>
  <si>
    <t>C10-I2-119</t>
  </si>
  <si>
    <t>MARGHITA</t>
  </si>
  <si>
    <t>Construirea de locuințe pentru tineri</t>
  </si>
  <si>
    <t>C10-I2-131</t>
  </si>
  <si>
    <t>PĂTÂRLAGELE</t>
  </si>
  <si>
    <t>C10-I2-146</t>
  </si>
  <si>
    <t>CONCEȘTI</t>
  </si>
  <si>
    <t>Botoșani</t>
  </si>
  <si>
    <t>C10-I2-168</t>
  </si>
  <si>
    <t>ZALĂU</t>
  </si>
  <si>
    <t>C10-I2-189</t>
  </si>
  <si>
    <t>C10-I2-198</t>
  </si>
  <si>
    <t>HÂRȘOVA</t>
  </si>
  <si>
    <t>TÂRGU JIU</t>
  </si>
  <si>
    <t>Gorj</t>
  </si>
  <si>
    <t>C10-I2-24</t>
  </si>
  <si>
    <t>REȘIȚA</t>
  </si>
  <si>
    <t>C10-I2-255</t>
  </si>
  <si>
    <t>FĂGĂRAȘ</t>
  </si>
  <si>
    <t>Construire locuințe sociale nZEB pentru tineri din grupuri vulnerabile</t>
  </si>
  <si>
    <t>C10-I2-277</t>
  </si>
  <si>
    <t>BRAD</t>
  </si>
  <si>
    <t>Construirea de locuințe nZEB pentru tineri în Municipiul Brad</t>
  </si>
  <si>
    <t>C10-I2-285</t>
  </si>
  <si>
    <t>BUCECEA</t>
  </si>
  <si>
    <t>C10-I2-44</t>
  </si>
  <si>
    <t>TECUCI</t>
  </si>
  <si>
    <t>Construirea de locuințe nZEB plus pentru tineri la nivelul Municipiului Tecuci</t>
  </si>
  <si>
    <t>C10-I2-57</t>
  </si>
  <si>
    <t>LUPENI</t>
  </si>
  <si>
    <t>C10-I2-62</t>
  </si>
  <si>
    <t>BOTOȘANI</t>
  </si>
  <si>
    <t>C10-I2-68</t>
  </si>
  <si>
    <t>BUDUREASA</t>
  </si>
  <si>
    <t>C10-I2-70</t>
  </si>
  <si>
    <t>BEIUȘ</t>
  </si>
  <si>
    <t>C10-I2-72</t>
  </si>
  <si>
    <t>MURFATLAR</t>
  </si>
  <si>
    <t>Construirea de locuințe nZEB plus - locuințe de serviciu pentru specialiști din sănătate și învățământ în Comuna Tăuteu, Județul Bihor</t>
  </si>
  <si>
    <t>Construire blocuri de locuințe sociale în Oraș Pătârlagele</t>
  </si>
  <si>
    <t>Construire locuințe nZEB plus pentru tineri în Comuna Concești, Județul Botoșani</t>
  </si>
  <si>
    <t>Construirea de locuințe nZEB-plus pentru tineri în Municipiul Zalău</t>
  </si>
  <si>
    <t>Construirea de locuințe nZEB plus pentru tineri în Municipiul Mangalia, Județul Constanța - LOT 2</t>
  </si>
  <si>
    <t>Extinderea stocului locativ public pentru construcții de locuințe sociale în Zona Urbană Funcțională nr. 4 - Cartier Stavila și Marginea pentru populația din zonele urbane marginalizate, Etapa II</t>
  </si>
  <si>
    <t>Construire de locuințe pentru tineri/locuințe de serviciu în Orașul Bucecea, Județul Botoșani</t>
  </si>
  <si>
    <t>Construirea de locuințe pentru tineri în Municipiul Lupeni, Județul Hunedoara</t>
  </si>
  <si>
    <t>Locuințe pentru tineri care provin din grupuri/comunități vulnerabile la nivelul Municipiului Botoșani</t>
  </si>
  <si>
    <t>Construirea de locuințe sociale în Comuna Budureasa, Județul Bihor</t>
  </si>
  <si>
    <t>Construirea de locuințe pentru tineri, în Municipiul Beiuș, Județul Bihor</t>
  </si>
  <si>
    <t>Construirea de locuinte pentru tineri-proiect tip, în Orașul Murfatlar, Județul Constanța</t>
  </si>
  <si>
    <t>Construire ansamblu de locuințe nZEB plus pentru tineri în Orașul Hârșova, Județul Constanța</t>
  </si>
  <si>
    <t>MIERCUREA-CIUC</t>
  </si>
  <si>
    <t>CĂLĂRAȘI</t>
  </si>
  <si>
    <t>VLĂHIȚA</t>
  </si>
  <si>
    <t>C10-I2-90</t>
  </si>
  <si>
    <t>Construirea de locuințe nZEB plus pentru tineri - Cartier tineri</t>
  </si>
  <si>
    <t>C10-I2-250</t>
  </si>
  <si>
    <t>Construirea de locuințe de serviciu pentru specialiști din sănătate și învățământ în orașul Vlăhița</t>
  </si>
  <si>
    <t>C10-I2-257</t>
  </si>
  <si>
    <t>Construirea de locuințe nZEB plus pentru tineri în municipiul Miercurea-Ciuc</t>
  </si>
  <si>
    <t>C10-I2-267</t>
  </si>
  <si>
    <t>GHEORGHENI</t>
  </si>
  <si>
    <t>Construire de locuințe de serviciu nZEB plus pentruspecialiști din sănătate și învățământ  în municipiul Gheorgheni</t>
  </si>
  <si>
    <t>Mureș</t>
  </si>
  <si>
    <t>Tulcea</t>
  </si>
  <si>
    <t>C10-I2-141</t>
  </si>
  <si>
    <t>LUGOJ</t>
  </si>
  <si>
    <t>Timiș</t>
  </si>
  <si>
    <t>Construirea de locuințe nZEB plus pentru tineri la nivelul Municipiului Lugoj</t>
  </si>
  <si>
    <t>C10-I2-170</t>
  </si>
  <si>
    <t>SĂRMAȘU</t>
  </si>
  <si>
    <t>Construire locuințe de serviciu pentru specialiști din sănatate și învățământ, în orașul Sărmașu, județul Mureș</t>
  </si>
  <si>
    <t>C10-I2-197</t>
  </si>
  <si>
    <t>FETEȘTI</t>
  </si>
  <si>
    <t>Construire a 5 ansambluri de locuinte NZEB plus pentru tineri in Municipiul Fetesti</t>
  </si>
  <si>
    <t>C10-I2-204</t>
  </si>
  <si>
    <t>PIETROASA</t>
  </si>
  <si>
    <t>C10-I2-207</t>
  </si>
  <si>
    <t>TÂRGU MUREȘ</t>
  </si>
  <si>
    <t>Locuințe pentru specialiști în Municipiul Târgu Mureș</t>
  </si>
  <si>
    <t>C10-I2-214</t>
  </si>
  <si>
    <t>MILIȘĂUȚI</t>
  </si>
  <si>
    <t>Construirea de locuințe nZEB pentru specialiști în Orașul Milișăuți, județul Suceava</t>
  </si>
  <si>
    <t>BABADAG</t>
  </si>
  <si>
    <t>C10-I2-233</t>
  </si>
  <si>
    <t>C10-I2-302</t>
  </si>
  <si>
    <t>Construire Locuinte pentru tineri -Lot nr. 1, str. Marin Preda , nr. 1, Municipiul Targu Jiu</t>
  </si>
  <si>
    <t>C10-I2-92</t>
  </si>
  <si>
    <t>PĂNET</t>
  </si>
  <si>
    <t>Construire locuințe nZEB plus pentru tineri și locuințe de serviciu pentru specialiști din sănătate și învățământ în Comuna Pănet, județul Mureș</t>
  </si>
  <si>
    <t>CONSTRUIRE BLOC PENTRU TINERI ÎN ORAȘUL BABADAG, JUDEȚUL TULCEA</t>
  </si>
  <si>
    <t>Construirea de locuințe nZEB plus pentru tineri/locuințe de serviciu pentru specialiști din sănătate și învățământ in comuna Pietroasa, județul Timiș</t>
  </si>
  <si>
    <t>C10-</t>
  </si>
  <si>
    <t xml:space="preserve">I.2 - Construirea de locuințe nZEB plus pentru tineri/locuințe de serviciu pentru specialiști din sănătate și învățământ
</t>
  </si>
  <si>
    <t>Nr. Cerere</t>
  </si>
  <si>
    <t>Nr. înreg.</t>
  </si>
  <si>
    <t>TOTAL</t>
  </si>
  <si>
    <t>Valoare finantare</t>
  </si>
  <si>
    <t>138508/
08.12.2022</t>
  </si>
  <si>
    <t>138507/
08.12.2022</t>
  </si>
  <si>
    <t>138505/
08.12.2022</t>
  </si>
  <si>
    <t>138504/
08.12.2022</t>
  </si>
  <si>
    <t>138503/
08.12.2022</t>
  </si>
  <si>
    <t>138502/
08.12.2022</t>
  </si>
  <si>
    <t>138498/
08.12.2022</t>
  </si>
  <si>
    <t>138496/
08.12.2022</t>
  </si>
  <si>
    <t>138470/
08.12.2022</t>
  </si>
  <si>
    <t>138466/
08.12.2022</t>
  </si>
  <si>
    <t>138465/
08.12.2022</t>
  </si>
  <si>
    <t>138446/
08.12.2022</t>
  </si>
  <si>
    <t>138445/
08.12.2022</t>
  </si>
  <si>
    <t>138440/
08.12.2022</t>
  </si>
  <si>
    <t>138437/
08.12.2022</t>
  </si>
  <si>
    <t>138436/
08.12.2022</t>
  </si>
  <si>
    <t>138434/
08.12.2022</t>
  </si>
  <si>
    <t>138431/
08.12.2022</t>
  </si>
  <si>
    <t>138430/
08.12.2022</t>
  </si>
  <si>
    <t>138429/
08.12.2022</t>
  </si>
  <si>
    <t>138428/
08.12.2022</t>
  </si>
  <si>
    <t>138427/
08.12.2022</t>
  </si>
  <si>
    <t>138426/
08.12.2022</t>
  </si>
  <si>
    <t>138425/
08.12.2022</t>
  </si>
  <si>
    <t>138424/
08.12.2022</t>
  </si>
  <si>
    <t>138423/
08.12.2022</t>
  </si>
  <si>
    <t>138421/
08.12.2022</t>
  </si>
  <si>
    <t>138420/
08.12.2022</t>
  </si>
  <si>
    <t>138417/
08.12.2022</t>
  </si>
  <si>
    <t>138412/
08.12.2022</t>
  </si>
  <si>
    <t>138607/
08.12.2022</t>
  </si>
  <si>
    <t>ALBEȘTI</t>
  </si>
  <si>
    <t>C10-I2-281</t>
  </si>
  <si>
    <t>Construirea de locuinte pentru tineri in Comuna Albesti, judetul Botosani</t>
  </si>
  <si>
    <t>138609/
08.12.2022</t>
  </si>
  <si>
    <t>CHIBED</t>
  </si>
  <si>
    <t>C10-I2-134</t>
  </si>
  <si>
    <t>Construire locuințe de serviciu pentru specialiști din sănătate și învățământ din Comuna Chibed</t>
  </si>
  <si>
    <t>138610/
08.12.2022</t>
  </si>
  <si>
    <t>CODLEA</t>
  </si>
  <si>
    <t>C10-I2-278</t>
  </si>
  <si>
    <t>Construirea de locuinte nZEB plus pentru tineri in municipiul Codlea, jud.Brasov</t>
  </si>
  <si>
    <t>138611/
08.12.2022</t>
  </si>
  <si>
    <t>COPĂLĂU</t>
  </si>
  <si>
    <t>C10-I2-310</t>
  </si>
  <si>
    <t>Construire de locuinte NZEB in comuna Copalau, judetul Botosani</t>
  </si>
  <si>
    <t>138614/
08.12.2022</t>
  </si>
  <si>
    <t>DĂMIENEȘTI</t>
  </si>
  <si>
    <t>Bacău</t>
  </si>
  <si>
    <t>C10-I2-246</t>
  </si>
  <si>
    <t>Construire locuințe pentru tineri în comuna Dămienești, județul Bacău</t>
  </si>
  <si>
    <t>138633/
08.12.2022</t>
  </si>
  <si>
    <t>DRÂNCENI</t>
  </si>
  <si>
    <t>Vaslui</t>
  </si>
  <si>
    <t>C10-I2-3</t>
  </si>
  <si>
    <t>Construirea de locuințe nZEB plus – pentru tineri/locuințe de serviciu pentru specialiști din sănătate și învățământ în comuna Drânceni, județul Vaslui</t>
  </si>
  <si>
    <t>138634/
08.12.2022</t>
  </si>
  <si>
    <t>FÂNTÂNELE</t>
  </si>
  <si>
    <t>C10-I2-228</t>
  </si>
  <si>
    <t>Construire locuințe de serviciu pentru specialiști din sănătate și învățământ din Comuna Fântânele</t>
  </si>
  <si>
    <t>138636/
08.12.2022</t>
  </si>
  <si>
    <t>FOCȘANI</t>
  </si>
  <si>
    <t>Vrancea</t>
  </si>
  <si>
    <t>C10-I2-36</t>
  </si>
  <si>
    <t>Construirea de locuințe nZEB plus pentru tineri in Municipiul Focsani</t>
  </si>
  <si>
    <t>138637/
08.12.2022</t>
  </si>
  <si>
    <t>GEORGE ENESCU</t>
  </si>
  <si>
    <t>C10-I2-136</t>
  </si>
  <si>
    <t>CONSTRUIRE IMOBIL LOCUINȚE COLECTIVE PENTRU TINERI ÎN SATUL DUMENI, COMUNA GEORGE ENESCU JUDEȚUL BOTOȘANI</t>
  </si>
  <si>
    <t>138638/
08.12.2022</t>
  </si>
  <si>
    <t>GOHOR</t>
  </si>
  <si>
    <t>C10-I2-22</t>
  </si>
  <si>
    <t>Construire locuințe nZEB plus - pentru tineri/locuințe de serviciu pentru specialiști din sănătate și învățământ in Comuna Gohor, judetul Galați</t>
  </si>
  <si>
    <t>138639/
08.12.2022</t>
  </si>
  <si>
    <t>HORIA</t>
  </si>
  <si>
    <t>C10-I2-192</t>
  </si>
  <si>
    <t>Construire doua locuinte individuale cuplate C1 si C2, Strada Principala, comuna Horia (Numar cadastral 102503), Judetul Constanta</t>
  </si>
  <si>
    <t>138643/
08.12.2022</t>
  </si>
  <si>
    <t>JIBOU</t>
  </si>
  <si>
    <t>C10-I2-20</t>
  </si>
  <si>
    <t>CONSTRUIRE BLOC DE LOCUINȚE DE SERVICIU PENTRU SPECIALȘTI S+P+4E</t>
  </si>
  <si>
    <t>138644/
08.12.2022</t>
  </si>
  <si>
    <t>LUNA</t>
  </si>
  <si>
    <t>Cluj</t>
  </si>
  <si>
    <t>C10-I2-56</t>
  </si>
  <si>
    <t>CONSTRUIRE LOCUINȚE PENTRU SPECIALIȘTI ÎN COMUNA LUNA, JUDEȚUL  CLUJ</t>
  </si>
  <si>
    <t>138645/
08.12.2022</t>
  </si>
  <si>
    <t>C10-I2-89</t>
  </si>
  <si>
    <t>CONSTRUIREA DE LOCUINȚE nZEB PLUS PENTRU TINERI ÎN MUNICIPIUL MANGALIA, JUDEȚUL CONSTANȚA</t>
  </si>
  <si>
    <t>138647/
08.12.2022</t>
  </si>
  <si>
    <t>MĂDĂRAȘ</t>
  </si>
  <si>
    <t>C10-I2-263</t>
  </si>
  <si>
    <t>Construire locuințe de serviciu pentru specialiști din sănătate și învățământ din Comuna Mădăraș</t>
  </si>
  <si>
    <t>138651/
08.12.2022</t>
  </si>
  <si>
    <t>MĂGHERANI</t>
  </si>
  <si>
    <t>C10-I2-191</t>
  </si>
  <si>
    <t>Construire locuințe de serviciu pentru specialiști din sănătate și învățământ din Comuna Măgherani</t>
  </si>
  <si>
    <t>138654/
08.12.2022</t>
  </si>
  <si>
    <t>MEDGIDIA</t>
  </si>
  <si>
    <t>C10-I2-108</t>
  </si>
  <si>
    <t xml:space="preserve">CONSTRUIREA DE LOCUINȚE nZEB PLUS – PENTRU TINERI IN MUNICIPIUL MEDGIDIA, JUD. CONSTANTA </t>
  </si>
  <si>
    <t>138656/
08.12.2022</t>
  </si>
  <si>
    <t>MOLDOVA NOUĂ</t>
  </si>
  <si>
    <t>C10-I2-64</t>
  </si>
  <si>
    <t>Construirea de locuințe locuințe nZEB plus - pentru tineri/locuințe de serviciu pentru specialiști din sănătate și învățământ în localitatea Moldova Nouă, Județul Caraș-Severin</t>
  </si>
  <si>
    <t>138660/
08.12.2022</t>
  </si>
  <si>
    <t>MORENI</t>
  </si>
  <si>
    <t>Dâmbovița</t>
  </si>
  <si>
    <t>C10-I2-79</t>
  </si>
  <si>
    <t>Construire de locuinte pentru tineri / locuinte de serviciu pentru specialistii din sanatate si invatamant in Municipiul Mornei</t>
  </si>
  <si>
    <t>138662/
08.12.2022</t>
  </si>
  <si>
    <t>NICULEȘTI</t>
  </si>
  <si>
    <t>C10-I2-293</t>
  </si>
  <si>
    <t>Construirea de locuințe nZEB plus pentru tineri/ locuințe de serviciu pentru specialiști din sănătate și învățământ</t>
  </si>
  <si>
    <t>138664/
08.12.2022</t>
  </si>
  <si>
    <t>POGOANELE</t>
  </si>
  <si>
    <t>C10-I2-290</t>
  </si>
  <si>
    <t>Construire locuinte pentru tineri si locuinte pentru specialisti din  sanatate si invatamant si asigurarea infrastructurii pentru transportul verde -amplasare 6 statii de reincarcare vehicule electrice, in  orasul Pogoanele</t>
  </si>
  <si>
    <t>138665/
08.12.2022</t>
  </si>
  <si>
    <t>PUCIOASA</t>
  </si>
  <si>
    <t>C10-I2-122</t>
  </si>
  <si>
    <t>Construire locuințe pentru tineri în orașul Pucioasa, județul Dâmbovița</t>
  </si>
  <si>
    <t>138668/
08.12.2022</t>
  </si>
  <si>
    <t>RĂDĂUȚI-PRUT</t>
  </si>
  <si>
    <t>C10-I2-151</t>
  </si>
  <si>
    <t>Construire locuințe nZEB plus pentru tineri in Comuna Radauti Prut, judetul Botosani</t>
  </si>
  <si>
    <t>138670/
08.12.2022</t>
  </si>
  <si>
    <t>SFÂNTU GHEORGHE</t>
  </si>
  <si>
    <t>Covasna</t>
  </si>
  <si>
    <t>C10-I2-25</t>
  </si>
  <si>
    <t>Construire de locuințe de serviciu pentru specialiști din sănătate și învățământ pe str. Nicolae Iorga, municipiul Sfântu Gheorghe</t>
  </si>
  <si>
    <t>138676/
08.12.2022</t>
  </si>
  <si>
    <t>ȘENDRICENI</t>
  </si>
  <si>
    <t>C10-I2-148</t>
  </si>
  <si>
    <t>Construire locuințe nZEB plus pentru tineri in Comuna Sendriceni, judetul Botosani</t>
  </si>
  <si>
    <t>138677/
08.12.2022</t>
  </si>
  <si>
    <t>TÂRGU SECUIESC</t>
  </si>
  <si>
    <t>C10-I2-259</t>
  </si>
  <si>
    <t>Construire locuințe nZEB plus pentru tineri/ locuințe de serviciu în Municipiul Targu Secuiesc, judetul Covasna</t>
  </si>
  <si>
    <t>138678/
08.12.2022</t>
  </si>
  <si>
    <t>ULMENI</t>
  </si>
  <si>
    <t>Maramureș</t>
  </si>
  <si>
    <t>C10-I2-154</t>
  </si>
  <si>
    <t>Constuirea de locuințe pentru specialiști în orașul Ulmeni, județul Maramureș.</t>
  </si>
  <si>
    <t>138683/
08.12.2022</t>
  </si>
  <si>
    <t>VĂCULEȘTI</t>
  </si>
  <si>
    <t>C10-I2-282</t>
  </si>
  <si>
    <t>Construire de locuinte nZEB in comuna Vaculesti, judetul Botosani</t>
  </si>
  <si>
    <t>138684/
08.12.2022</t>
  </si>
  <si>
    <t>VĂRGATA</t>
  </si>
  <si>
    <t>C10-I2-256</t>
  </si>
  <si>
    <t>Construire locuințe de serviciu pentru specialiști din sănătate și învățământ din Comuna Vărgata</t>
  </si>
  <si>
    <t>138686/
08.12.2022</t>
  </si>
  <si>
    <t>VOITINEL</t>
  </si>
  <si>
    <t>C10-I2-11</t>
  </si>
  <si>
    <t>Construirea de locuințe de serviciu pentru specialiști din sănătate și învățământ în comuna Voitinel, județul Suceava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</si>
</sst>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6" x14ac:knownFonts="1"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2"/>
      <color theme="1"/>
      <name val="Calibri"/>
      <family val="2"/>
      <scheme val="minor"/>
    </font>
    <font>
      <sz val="12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1" fillId="0" borderId="0" xfId="1" applyNumberFormat="1" applyFont="1" applyFill="1" applyBorder="1"/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right"/>
    </xf>
    <xf numFmtId="0" fontId="2" fillId="0" borderId="0" xfId="1" applyNumberFormat="1" applyFont="1" applyFill="1" applyBorder="1"/>
    <xf numFmtId="0" fontId="2" fillId="3" borderId="1" xfId="1" applyNumberFormat="1" applyFont="1" applyFill="1" applyBorder="1" applyAlignment="1">
      <alignment horizontal="center" vertical="top" wrapText="1"/>
    </xf>
    <xf numFmtId="0" fontId="1" fillId="3" borderId="1" xfId="1" applyNumberFormat="1" applyFont="1" applyFill="1" applyBorder="1" applyAlignment="1">
      <alignment horizontal="left" vertical="top" wrapText="1"/>
    </xf>
    <xf numFmtId="164" fontId="1" fillId="3" borderId="1" xfId="1" applyNumberFormat="1" applyFont="1" applyFill="1" applyBorder="1" applyAlignment="1">
      <alignment horizontal="right" vertical="top" wrapText="1"/>
    </xf>
    <xf numFmtId="164" fontId="1" fillId="3" borderId="6" xfId="1" applyNumberFormat="1" applyFont="1" applyFill="1" applyBorder="1" applyAlignment="1">
      <alignment horizontal="right"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right" vertical="top" wrapText="1"/>
    </xf>
    <xf numFmtId="164" fontId="1" fillId="3" borderId="6" xfId="0" applyNumberFormat="1" applyFont="1" applyFill="1" applyBorder="1" applyAlignment="1">
      <alignment horizontal="right" vertical="top" wrapText="1"/>
    </xf>
    <xf numFmtId="0" fontId="2" fillId="3" borderId="8" xfId="1" applyNumberFormat="1" applyFont="1" applyFill="1" applyBorder="1" applyAlignment="1">
      <alignment horizontal="center" vertical="center" wrapText="1"/>
    </xf>
    <xf numFmtId="49" fontId="2" fillId="3" borderId="8" xfId="1" applyNumberFormat="1" applyFont="1" applyFill="1" applyBorder="1" applyAlignment="1">
      <alignment horizontal="center" vertical="center" wrapText="1"/>
    </xf>
    <xf numFmtId="0" fontId="1" fillId="3" borderId="8" xfId="1" applyNumberFormat="1" applyFont="1" applyFill="1" applyBorder="1" applyAlignment="1">
      <alignment horizontal="left" vertical="center" wrapText="1"/>
    </xf>
    <xf numFmtId="0" fontId="1" fillId="3" borderId="8" xfId="1" applyNumberFormat="1" applyFont="1" applyFill="1" applyBorder="1" applyAlignment="1">
      <alignment horizontal="center" vertical="center" wrapText="1"/>
    </xf>
    <xf numFmtId="0" fontId="1" fillId="3" borderId="8" xfId="1" applyNumberFormat="1" applyFont="1" applyFill="1" applyBorder="1" applyAlignment="1">
      <alignment horizontal="left" vertical="top" wrapText="1"/>
    </xf>
    <xf numFmtId="164" fontId="1" fillId="3" borderId="8" xfId="1" applyNumberFormat="1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164" fontId="1" fillId="3" borderId="1" xfId="0" applyNumberFormat="1" applyFont="1" applyFill="1" applyBorder="1" applyAlignment="1">
      <alignment horizontal="right" wrapText="1"/>
    </xf>
    <xf numFmtId="164" fontId="1" fillId="3" borderId="6" xfId="0" applyNumberFormat="1" applyFont="1" applyFill="1" applyBorder="1" applyAlignment="1">
      <alignment horizontal="right" wrapText="1"/>
    </xf>
    <xf numFmtId="0" fontId="1" fillId="3" borderId="1" xfId="1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2" fillId="3" borderId="5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1" fillId="3" borderId="1" xfId="1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left" wrapText="1"/>
    </xf>
    <xf numFmtId="164" fontId="4" fillId="2" borderId="8" xfId="0" applyNumberFormat="1" applyFont="1" applyFill="1" applyBorder="1" applyAlignment="1">
      <alignment horizontal="right" wrapText="1"/>
    </xf>
    <xf numFmtId="164" fontId="4" fillId="2" borderId="9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1" fillId="3" borderId="1" xfId="1" applyNumberFormat="1" applyFont="1" applyFill="1" applyBorder="1" applyAlignment="1">
      <alignment horizontal="right" vertical="center" wrapText="1"/>
    </xf>
    <xf numFmtId="164" fontId="1" fillId="3" borderId="6" xfId="1" applyNumberFormat="1" applyFont="1" applyFill="1" applyBorder="1" applyAlignment="1">
      <alignment horizontal="right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Trebuchet MS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24294" displayName="Table24294" ref="A4:J65" totalsRowCount="1" headerRowDxfId="25" dataDxfId="23" totalsRowDxfId="21" headerRowBorderDxfId="24" tableBorderDxfId="22" totalsRowBorderDxfId="20">
  <autoFilter ref="A4:J64"/>
  <sortState ref="A2:AG34">
    <sortCondition ref="D1:D35"/>
  </sortState>
  <tableColumns count="10">
    <tableColumn id="1" name="Nr." dataDxfId="19" totalsRowDxfId="18"/>
    <tableColumn id="2" name="Nr. înreg." dataDxfId="17" totalsRowDxfId="16"/>
    <tableColumn id="3" name="Tip UAT" dataDxfId="15" totalsRowDxfId="14"/>
    <tableColumn id="4" name="UAT" dataDxfId="13" totalsRowDxfId="12"/>
    <tableColumn id="8" name="Județ" dataDxfId="11" totalsRowDxfId="10"/>
    <tableColumn id="9" name="Nr. Cerere" dataDxfId="9" totalsRowDxfId="8"/>
    <tableColumn id="16" name="Titlu proiect" totalsRowLabel="TOTAL" dataDxfId="7" totalsRowDxfId="6"/>
    <tableColumn id="30" name="Valoare finantare" totalsRowFunction="sum" dataDxfId="5" totalsRowDxfId="4"/>
    <tableColumn id="31" name="Valoare TVA" totalsRowFunction="sum" dataDxfId="3" totalsRowDxfId="2">
      <calculatedColumnFormula>Table24294[[#This Row],[Valoare finantare]]*19%</calculatedColumnFormula>
    </tableColumn>
    <tableColumn id="32" name="Valoare Total" totalsRowFunction="sum" dataDxfId="1" totalsRowDxfId="0">
      <calculatedColumnFormula>Table24294[[#This Row],[Valoare TVA]]+Table24294[[#This Row],[Valoare finantare]]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topLeftCell="A54" zoomScaleNormal="100" workbookViewId="0">
      <selection activeCell="I87" sqref="I87"/>
    </sheetView>
  </sheetViews>
  <sheetFormatPr defaultRowHeight="16.5" x14ac:dyDescent="0.3"/>
  <cols>
    <col min="1" max="1" width="6.85546875" style="4" customWidth="1"/>
    <col min="2" max="2" width="17.140625" style="4" customWidth="1"/>
    <col min="3" max="3" width="16.140625" style="4" customWidth="1"/>
    <col min="4" max="4" width="17" style="4" customWidth="1"/>
    <col min="5" max="5" width="15.85546875" style="3" customWidth="1"/>
    <col min="6" max="6" width="16.140625" style="6" customWidth="1"/>
    <col min="7" max="7" width="70.140625" style="7" customWidth="1"/>
    <col min="8" max="8" width="22" style="8" customWidth="1"/>
    <col min="9" max="9" width="21.140625" style="8" customWidth="1"/>
    <col min="10" max="10" width="22" style="8" customWidth="1"/>
    <col min="11" max="16384" width="9.140625" style="4"/>
  </cols>
  <sheetData>
    <row r="1" spans="1:10" s="45" customFormat="1" ht="18" x14ac:dyDescent="0.25"/>
    <row r="2" spans="1:10" s="46" customFormat="1" ht="18" x14ac:dyDescent="0.25">
      <c r="D2" s="47" t="s">
        <v>117</v>
      </c>
      <c r="E2" s="48" t="s">
        <v>118</v>
      </c>
    </row>
    <row r="3" spans="1:10" s="45" customFormat="1" ht="18" x14ac:dyDescent="0.25"/>
    <row r="4" spans="1:10" s="48" customFormat="1" ht="18" x14ac:dyDescent="0.25">
      <c r="A4" s="49" t="s">
        <v>1</v>
      </c>
      <c r="B4" s="50" t="s">
        <v>120</v>
      </c>
      <c r="C4" s="50" t="s">
        <v>3</v>
      </c>
      <c r="D4" s="50" t="s">
        <v>0</v>
      </c>
      <c r="E4" s="50" t="s">
        <v>4</v>
      </c>
      <c r="F4" s="51" t="s">
        <v>119</v>
      </c>
      <c r="G4" s="50" t="s">
        <v>2</v>
      </c>
      <c r="H4" s="52" t="s">
        <v>122</v>
      </c>
      <c r="I4" s="52" t="s">
        <v>5</v>
      </c>
      <c r="J4" s="53" t="s">
        <v>6</v>
      </c>
    </row>
    <row r="5" spans="1:10" ht="33" x14ac:dyDescent="0.3">
      <c r="A5" s="34">
        <v>1</v>
      </c>
      <c r="B5" s="35" t="s">
        <v>152</v>
      </c>
      <c r="C5" s="36" t="s">
        <v>11</v>
      </c>
      <c r="D5" s="36" t="s">
        <v>108</v>
      </c>
      <c r="E5" s="32" t="s">
        <v>89</v>
      </c>
      <c r="F5" s="10" t="s">
        <v>109</v>
      </c>
      <c r="G5" s="11" t="s">
        <v>115</v>
      </c>
      <c r="H5" s="12">
        <v>4772429.66</v>
      </c>
      <c r="I5" s="12">
        <f>Table24294[[#This Row],[Valoare finantare]]*19%</f>
        <v>906761.63540000003</v>
      </c>
      <c r="J5" s="13">
        <f>Table24294[[#This Row],[Valoare TVA]]+Table24294[[#This Row],[Valoare finantare]]</f>
        <v>5679191.2954000002</v>
      </c>
    </row>
    <row r="6" spans="1:10" s="5" customFormat="1" ht="33" x14ac:dyDescent="0.3">
      <c r="A6" s="34">
        <v>2</v>
      </c>
      <c r="B6" s="37" t="s">
        <v>151</v>
      </c>
      <c r="C6" s="26" t="s">
        <v>9</v>
      </c>
      <c r="D6" s="26" t="s">
        <v>60</v>
      </c>
      <c r="E6" s="33" t="s">
        <v>24</v>
      </c>
      <c r="F6" s="14" t="s">
        <v>59</v>
      </c>
      <c r="G6" s="15" t="s">
        <v>73</v>
      </c>
      <c r="H6" s="16">
        <v>7227015.8700000001</v>
      </c>
      <c r="I6" s="16">
        <f>Table24294[[#This Row],[Valoare finantare]]*19%</f>
        <v>1373133.0153000001</v>
      </c>
      <c r="J6" s="17">
        <f>Table24294[[#This Row],[Valoare TVA]]+Table24294[[#This Row],[Valoare finantare]]</f>
        <v>8600148.8852999993</v>
      </c>
    </row>
    <row r="7" spans="1:10" s="5" customFormat="1" ht="33" x14ac:dyDescent="0.3">
      <c r="A7" s="34">
        <v>3</v>
      </c>
      <c r="B7" s="37" t="s">
        <v>150</v>
      </c>
      <c r="C7" s="26" t="s">
        <v>9</v>
      </c>
      <c r="D7" s="26" t="s">
        <v>56</v>
      </c>
      <c r="E7" s="33" t="s">
        <v>32</v>
      </c>
      <c r="F7" s="14" t="s">
        <v>55</v>
      </c>
      <c r="G7" s="15" t="s">
        <v>71</v>
      </c>
      <c r="H7" s="16">
        <v>20043422.850000001</v>
      </c>
      <c r="I7" s="16">
        <f>Table24294[[#This Row],[Valoare finantare]]*19%</f>
        <v>3808250.3415000001</v>
      </c>
      <c r="J7" s="17">
        <f>Table24294[[#This Row],[Valoare TVA]]+Table24294[[#This Row],[Valoare finantare]]</f>
        <v>23851673.191500001</v>
      </c>
    </row>
    <row r="8" spans="1:10" ht="33" x14ac:dyDescent="0.3">
      <c r="A8" s="34">
        <v>4</v>
      </c>
      <c r="B8" s="37" t="s">
        <v>149</v>
      </c>
      <c r="C8" s="26" t="s">
        <v>9</v>
      </c>
      <c r="D8" s="26" t="s">
        <v>46</v>
      </c>
      <c r="E8" s="33" t="s">
        <v>12</v>
      </c>
      <c r="F8" s="14" t="s">
        <v>45</v>
      </c>
      <c r="G8" s="15" t="s">
        <v>47</v>
      </c>
      <c r="H8" s="16">
        <v>4276497.13</v>
      </c>
      <c r="I8" s="16">
        <f>Table24294[[#This Row],[Valoare finantare]]*19%</f>
        <v>812534.4547</v>
      </c>
      <c r="J8" s="17">
        <f>Table24294[[#This Row],[Valoare TVA]]+Table24294[[#This Row],[Valoare finantare]]</f>
        <v>5089031.5846999995</v>
      </c>
    </row>
    <row r="9" spans="1:10" ht="33" x14ac:dyDescent="0.3">
      <c r="A9" s="34">
        <v>5</v>
      </c>
      <c r="B9" s="37" t="s">
        <v>148</v>
      </c>
      <c r="C9" s="36" t="s">
        <v>11</v>
      </c>
      <c r="D9" s="26" t="s">
        <v>49</v>
      </c>
      <c r="E9" s="33" t="s">
        <v>32</v>
      </c>
      <c r="F9" s="14" t="s">
        <v>48</v>
      </c>
      <c r="G9" s="15" t="s">
        <v>69</v>
      </c>
      <c r="H9" s="16">
        <v>7223136.7800000003</v>
      </c>
      <c r="I9" s="16">
        <f>Table24294[[#This Row],[Valoare finantare]]*19%</f>
        <v>1372395.9882</v>
      </c>
      <c r="J9" s="17">
        <f>Table24294[[#This Row],[Valoare TVA]]+Table24294[[#This Row],[Valoare finantare]]</f>
        <v>8595532.7682000007</v>
      </c>
    </row>
    <row r="10" spans="1:10" s="5" customFormat="1" ht="33" x14ac:dyDescent="0.3">
      <c r="A10" s="34">
        <v>6</v>
      </c>
      <c r="B10" s="37" t="s">
        <v>147</v>
      </c>
      <c r="C10" s="36" t="s">
        <v>7</v>
      </c>
      <c r="D10" s="26" t="s">
        <v>58</v>
      </c>
      <c r="E10" s="33" t="s">
        <v>24</v>
      </c>
      <c r="F10" s="14" t="s">
        <v>57</v>
      </c>
      <c r="G10" s="15" t="s">
        <v>72</v>
      </c>
      <c r="H10" s="16">
        <v>1445403.17</v>
      </c>
      <c r="I10" s="16">
        <f>Table24294[[#This Row],[Valoare finantare]]*19%</f>
        <v>274626.60229999997</v>
      </c>
      <c r="J10" s="17">
        <f>Table24294[[#This Row],[Valoare TVA]]+Table24294[[#This Row],[Valoare finantare]]</f>
        <v>1720029.7722999998</v>
      </c>
    </row>
    <row r="11" spans="1:10" s="2" customFormat="1" ht="33" x14ac:dyDescent="0.25">
      <c r="A11" s="34">
        <v>7</v>
      </c>
      <c r="B11" s="37" t="s">
        <v>146</v>
      </c>
      <c r="C11" s="26" t="s">
        <v>9</v>
      </c>
      <c r="D11" s="26" t="s">
        <v>77</v>
      </c>
      <c r="E11" s="33" t="s">
        <v>16</v>
      </c>
      <c r="F11" s="14" t="s">
        <v>79</v>
      </c>
      <c r="G11" s="15" t="s">
        <v>80</v>
      </c>
      <c r="H11" s="16">
        <v>32342139</v>
      </c>
      <c r="I11" s="16">
        <f>Table24294[[#This Row],[Valoare finantare]]*19%</f>
        <v>6145006.4100000001</v>
      </c>
      <c r="J11" s="17">
        <f>Table24294[[#This Row],[Valoare TVA]]+Table24294[[#This Row],[Valoare finantare]]</f>
        <v>38487145.409999996</v>
      </c>
    </row>
    <row r="12" spans="1:10" s="2" customFormat="1" ht="33" x14ac:dyDescent="0.25">
      <c r="A12" s="34">
        <v>8</v>
      </c>
      <c r="B12" s="37" t="s">
        <v>145</v>
      </c>
      <c r="C12" s="36" t="s">
        <v>7</v>
      </c>
      <c r="D12" s="26" t="s">
        <v>31</v>
      </c>
      <c r="E12" s="33" t="s">
        <v>32</v>
      </c>
      <c r="F12" s="14" t="s">
        <v>30</v>
      </c>
      <c r="G12" s="15" t="s">
        <v>65</v>
      </c>
      <c r="H12" s="16">
        <v>1446190.81</v>
      </c>
      <c r="I12" s="16">
        <f>Table24294[[#This Row],[Valoare finantare]]*19%</f>
        <v>274776.25390000001</v>
      </c>
      <c r="J12" s="17">
        <f>Table24294[[#This Row],[Valoare TVA]]+Table24294[[#This Row],[Valoare finantare]]</f>
        <v>1720967.0639</v>
      </c>
    </row>
    <row r="13" spans="1:10" s="2" customFormat="1" ht="33" x14ac:dyDescent="0.25">
      <c r="A13" s="34">
        <v>9</v>
      </c>
      <c r="B13" s="37" t="s">
        <v>144</v>
      </c>
      <c r="C13" s="26" t="s">
        <v>9</v>
      </c>
      <c r="D13" s="26" t="s">
        <v>43</v>
      </c>
      <c r="E13" s="33" t="s">
        <v>21</v>
      </c>
      <c r="F13" s="14" t="s">
        <v>42</v>
      </c>
      <c r="G13" s="15" t="s">
        <v>44</v>
      </c>
      <c r="H13" s="16">
        <v>17635710.59</v>
      </c>
      <c r="I13" s="16">
        <f>Table24294[[#This Row],[Valoare finantare]]*19%</f>
        <v>3350785.0120999999</v>
      </c>
      <c r="J13" s="17">
        <f>Table24294[[#This Row],[Valoare TVA]]+Table24294[[#This Row],[Valoare finantare]]</f>
        <v>20986495.6021</v>
      </c>
    </row>
    <row r="14" spans="1:10" s="2" customFormat="1" ht="33" x14ac:dyDescent="0.25">
      <c r="A14" s="34">
        <v>10</v>
      </c>
      <c r="B14" s="35" t="s">
        <v>143</v>
      </c>
      <c r="C14" s="26" t="s">
        <v>9</v>
      </c>
      <c r="D14" s="36" t="s">
        <v>98</v>
      </c>
      <c r="E14" s="32" t="s">
        <v>20</v>
      </c>
      <c r="F14" s="10" t="s">
        <v>97</v>
      </c>
      <c r="G14" s="11" t="s">
        <v>99</v>
      </c>
      <c r="H14" s="12">
        <v>10840523.810000001</v>
      </c>
      <c r="I14" s="12">
        <f>Table24294[[#This Row],[Valoare finantare]]*19%</f>
        <v>2059699.5239000001</v>
      </c>
      <c r="J14" s="13">
        <f>Table24294[[#This Row],[Valoare TVA]]+Table24294[[#This Row],[Valoare finantare]]</f>
        <v>12900223.333900001</v>
      </c>
    </row>
    <row r="15" spans="1:10" s="2" customFormat="1" ht="33" x14ac:dyDescent="0.25">
      <c r="A15" s="34">
        <v>11</v>
      </c>
      <c r="B15" s="37" t="s">
        <v>142</v>
      </c>
      <c r="C15" s="26" t="s">
        <v>9</v>
      </c>
      <c r="D15" s="26" t="s">
        <v>86</v>
      </c>
      <c r="E15" s="33" t="s">
        <v>18</v>
      </c>
      <c r="F15" s="14" t="s">
        <v>85</v>
      </c>
      <c r="G15" s="15" t="s">
        <v>87</v>
      </c>
      <c r="H15" s="16">
        <v>7226889.0599999996</v>
      </c>
      <c r="I15" s="16">
        <f>Table24294[[#This Row],[Valoare finantare]]*19%</f>
        <v>1373108.9213999999</v>
      </c>
      <c r="J15" s="17">
        <f>Table24294[[#This Row],[Valoare TVA]]+Table24294[[#This Row],[Valoare finantare]]</f>
        <v>8599997.9813999999</v>
      </c>
    </row>
    <row r="16" spans="1:10" s="2" customFormat="1" ht="33" x14ac:dyDescent="0.25">
      <c r="A16" s="34">
        <v>12</v>
      </c>
      <c r="B16" s="37" t="s">
        <v>141</v>
      </c>
      <c r="C16" s="36" t="s">
        <v>11</v>
      </c>
      <c r="D16" s="26" t="s">
        <v>37</v>
      </c>
      <c r="E16" s="33" t="s">
        <v>10</v>
      </c>
      <c r="F16" s="14" t="s">
        <v>36</v>
      </c>
      <c r="G16" s="15" t="s">
        <v>75</v>
      </c>
      <c r="H16" s="16">
        <v>7356811.7199999997</v>
      </c>
      <c r="I16" s="16">
        <f>Table24294[[#This Row],[Valoare finantare]]*19%</f>
        <v>1397794.2268000001</v>
      </c>
      <c r="J16" s="17">
        <f>Table24294[[#This Row],[Valoare TVA]]+Table24294[[#This Row],[Valoare finantare]]</f>
        <v>8754605.9467999991</v>
      </c>
    </row>
    <row r="17" spans="1:10" s="2" customFormat="1" ht="33" x14ac:dyDescent="0.25">
      <c r="A17" s="34">
        <v>13</v>
      </c>
      <c r="B17" s="35" t="s">
        <v>140</v>
      </c>
      <c r="C17" s="26" t="s">
        <v>9</v>
      </c>
      <c r="D17" s="36" t="s">
        <v>91</v>
      </c>
      <c r="E17" s="32" t="s">
        <v>92</v>
      </c>
      <c r="F17" s="10" t="s">
        <v>90</v>
      </c>
      <c r="G17" s="11" t="s">
        <v>93</v>
      </c>
      <c r="H17" s="12">
        <v>10041254.539999999</v>
      </c>
      <c r="I17" s="12">
        <f>Table24294[[#This Row],[Valoare finantare]]*19%</f>
        <v>1907838.3625999999</v>
      </c>
      <c r="J17" s="13">
        <f>Table24294[[#This Row],[Valoare TVA]]+Table24294[[#This Row],[Valoare finantare]]</f>
        <v>11949092.9026</v>
      </c>
    </row>
    <row r="18" spans="1:10" s="2" customFormat="1" ht="33" x14ac:dyDescent="0.25">
      <c r="A18" s="34">
        <v>14</v>
      </c>
      <c r="B18" s="37" t="s">
        <v>139</v>
      </c>
      <c r="C18" s="26" t="s">
        <v>9</v>
      </c>
      <c r="D18" s="26" t="s">
        <v>54</v>
      </c>
      <c r="E18" s="33" t="s">
        <v>12</v>
      </c>
      <c r="F18" s="14" t="s">
        <v>53</v>
      </c>
      <c r="G18" s="15" t="s">
        <v>70</v>
      </c>
      <c r="H18" s="16">
        <v>10840333.59</v>
      </c>
      <c r="I18" s="16">
        <f>Table24294[[#This Row],[Valoare finantare]]*19%</f>
        <v>2059663.3821</v>
      </c>
      <c r="J18" s="17">
        <f>Table24294[[#This Row],[Valoare TVA]]+Table24294[[#This Row],[Valoare finantare]]</f>
        <v>12899996.972100001</v>
      </c>
    </row>
    <row r="19" spans="1:10" s="2" customFormat="1" ht="33" x14ac:dyDescent="0.25">
      <c r="A19" s="34">
        <v>15</v>
      </c>
      <c r="B19" s="37" t="s">
        <v>138</v>
      </c>
      <c r="C19" s="26" t="s">
        <v>9</v>
      </c>
      <c r="D19" s="26" t="s">
        <v>19</v>
      </c>
      <c r="E19" s="33" t="s">
        <v>10</v>
      </c>
      <c r="F19" s="14" t="s">
        <v>35</v>
      </c>
      <c r="G19" s="15" t="s">
        <v>67</v>
      </c>
      <c r="H19" s="16">
        <v>4336209.5199999996</v>
      </c>
      <c r="I19" s="16">
        <f>Table24294[[#This Row],[Valoare finantare]]*19%</f>
        <v>823879.80879999988</v>
      </c>
      <c r="J19" s="17">
        <f>Table24294[[#This Row],[Valoare TVA]]+Table24294[[#This Row],[Valoare finantare]]</f>
        <v>5160089.3287999993</v>
      </c>
    </row>
    <row r="20" spans="1:10" s="1" customFormat="1" ht="33" x14ac:dyDescent="0.3">
      <c r="A20" s="34">
        <v>16</v>
      </c>
      <c r="B20" s="37" t="s">
        <v>137</v>
      </c>
      <c r="C20" s="26" t="s">
        <v>9</v>
      </c>
      <c r="D20" s="26" t="s">
        <v>26</v>
      </c>
      <c r="E20" s="33" t="s">
        <v>24</v>
      </c>
      <c r="F20" s="14" t="s">
        <v>25</v>
      </c>
      <c r="G20" s="15" t="s">
        <v>27</v>
      </c>
      <c r="H20" s="16">
        <v>12194906.26</v>
      </c>
      <c r="I20" s="16">
        <f>Table24294[[#This Row],[Valoare finantare]]*19%</f>
        <v>2317032.1894</v>
      </c>
      <c r="J20" s="17">
        <f>Table24294[[#This Row],[Valoare TVA]]+Table24294[[#This Row],[Valoare finantare]]</f>
        <v>14511938.4494</v>
      </c>
    </row>
    <row r="21" spans="1:10" s="2" customFormat="1" ht="33" x14ac:dyDescent="0.25">
      <c r="A21" s="34">
        <v>17</v>
      </c>
      <c r="B21" s="37" t="s">
        <v>136</v>
      </c>
      <c r="C21" s="26" t="s">
        <v>9</v>
      </c>
      <c r="D21" s="26" t="s">
        <v>76</v>
      </c>
      <c r="E21" s="33" t="s">
        <v>18</v>
      </c>
      <c r="F21" s="14" t="s">
        <v>83</v>
      </c>
      <c r="G21" s="15" t="s">
        <v>84</v>
      </c>
      <c r="H21" s="16">
        <v>2116519.79</v>
      </c>
      <c r="I21" s="16">
        <f>Table24294[[#This Row],[Valoare finantare]]*19%</f>
        <v>402138.76010000001</v>
      </c>
      <c r="J21" s="17">
        <f>Table24294[[#This Row],[Valoare TVA]]+Table24294[[#This Row],[Valoare finantare]]</f>
        <v>2518658.5501000001</v>
      </c>
    </row>
    <row r="22" spans="1:10" s="2" customFormat="1" ht="33" x14ac:dyDescent="0.25">
      <c r="A22" s="34">
        <v>18</v>
      </c>
      <c r="B22" s="35" t="s">
        <v>135</v>
      </c>
      <c r="C22" s="36" t="s">
        <v>11</v>
      </c>
      <c r="D22" s="36" t="s">
        <v>106</v>
      </c>
      <c r="E22" s="32" t="s">
        <v>14</v>
      </c>
      <c r="F22" s="10" t="s">
        <v>105</v>
      </c>
      <c r="G22" s="11" t="s">
        <v>107</v>
      </c>
      <c r="H22" s="12">
        <v>3502126.92</v>
      </c>
      <c r="I22" s="12">
        <f>Table24294[[#This Row],[Valoare finantare]]*19%</f>
        <v>665404.11479999998</v>
      </c>
      <c r="J22" s="13">
        <f>Table24294[[#This Row],[Valoare TVA]]+Table24294[[#This Row],[Valoare finantare]]</f>
        <v>4167531.0348</v>
      </c>
    </row>
    <row r="23" spans="1:10" s="1" customFormat="1" ht="33" x14ac:dyDescent="0.3">
      <c r="A23" s="34">
        <v>19</v>
      </c>
      <c r="B23" s="37" t="s">
        <v>134</v>
      </c>
      <c r="C23" s="36" t="s">
        <v>11</v>
      </c>
      <c r="D23" s="26" t="s">
        <v>62</v>
      </c>
      <c r="E23" s="33" t="s">
        <v>10</v>
      </c>
      <c r="F23" s="14" t="s">
        <v>61</v>
      </c>
      <c r="G23" s="15" t="s">
        <v>74</v>
      </c>
      <c r="H23" s="16">
        <v>3613444.53</v>
      </c>
      <c r="I23" s="16">
        <f>Table24294[[#This Row],[Valoare finantare]]*19%</f>
        <v>686554.46069999994</v>
      </c>
      <c r="J23" s="17">
        <f>Table24294[[#This Row],[Valoare TVA]]+Table24294[[#This Row],[Valoare finantare]]</f>
        <v>4299998.9907</v>
      </c>
    </row>
    <row r="24" spans="1:10" s="1" customFormat="1" ht="49.5" x14ac:dyDescent="0.3">
      <c r="A24" s="34">
        <v>20</v>
      </c>
      <c r="B24" s="35" t="s">
        <v>133</v>
      </c>
      <c r="C24" s="36" t="s">
        <v>7</v>
      </c>
      <c r="D24" s="36" t="s">
        <v>113</v>
      </c>
      <c r="E24" s="32" t="s">
        <v>88</v>
      </c>
      <c r="F24" s="10" t="s">
        <v>112</v>
      </c>
      <c r="G24" s="11" t="s">
        <v>114</v>
      </c>
      <c r="H24" s="12">
        <v>1598745.18</v>
      </c>
      <c r="I24" s="12">
        <f>Table24294[[#This Row],[Valoare finantare]]*19%</f>
        <v>303761.58419999998</v>
      </c>
      <c r="J24" s="13">
        <f>Table24294[[#This Row],[Valoare TVA]]+Table24294[[#This Row],[Valoare finantare]]</f>
        <v>1902506.7641999999</v>
      </c>
    </row>
    <row r="25" spans="1:10" s="1" customFormat="1" ht="33" x14ac:dyDescent="0.3">
      <c r="A25" s="34">
        <v>21</v>
      </c>
      <c r="B25" s="37" t="s">
        <v>132</v>
      </c>
      <c r="C25" s="36" t="s">
        <v>11</v>
      </c>
      <c r="D25" s="26" t="s">
        <v>29</v>
      </c>
      <c r="E25" s="33" t="s">
        <v>17</v>
      </c>
      <c r="F25" s="14" t="s">
        <v>28</v>
      </c>
      <c r="G25" s="15" t="s">
        <v>64</v>
      </c>
      <c r="H25" s="16">
        <v>9662118.0299999993</v>
      </c>
      <c r="I25" s="16">
        <f>Table24294[[#This Row],[Valoare finantare]]*19%</f>
        <v>1835802.4256999998</v>
      </c>
      <c r="J25" s="17">
        <f>Table24294[[#This Row],[Valoare TVA]]+Table24294[[#This Row],[Valoare finantare]]</f>
        <v>11497920.455699999</v>
      </c>
    </row>
    <row r="26" spans="1:10" s="1" customFormat="1" ht="49.5" x14ac:dyDescent="0.3">
      <c r="A26" s="34">
        <v>22</v>
      </c>
      <c r="B26" s="35" t="s">
        <v>131</v>
      </c>
      <c r="C26" s="36" t="s">
        <v>7</v>
      </c>
      <c r="D26" s="36" t="s">
        <v>101</v>
      </c>
      <c r="E26" s="32" t="s">
        <v>92</v>
      </c>
      <c r="F26" s="10" t="s">
        <v>100</v>
      </c>
      <c r="G26" s="11" t="s">
        <v>116</v>
      </c>
      <c r="H26" s="12">
        <v>1598627.13</v>
      </c>
      <c r="I26" s="12">
        <f>Table24294[[#This Row],[Valoare finantare]]*19%</f>
        <v>303739.15469999996</v>
      </c>
      <c r="J26" s="13">
        <f>Table24294[[#This Row],[Valoare TVA]]+Table24294[[#This Row],[Valoare finantare]]</f>
        <v>1902366.2846999997</v>
      </c>
    </row>
    <row r="27" spans="1:10" s="1" customFormat="1" ht="49.5" x14ac:dyDescent="0.3">
      <c r="A27" s="34">
        <v>23</v>
      </c>
      <c r="B27" s="37" t="s">
        <v>130</v>
      </c>
      <c r="C27" s="26" t="s">
        <v>9</v>
      </c>
      <c r="D27" s="26" t="s">
        <v>41</v>
      </c>
      <c r="E27" s="33" t="s">
        <v>8</v>
      </c>
      <c r="F27" s="14" t="s">
        <v>40</v>
      </c>
      <c r="G27" s="15" t="s">
        <v>68</v>
      </c>
      <c r="H27" s="16">
        <v>13367493.4</v>
      </c>
      <c r="I27" s="16">
        <f>Table24294[[#This Row],[Valoare finantare]]*19%</f>
        <v>2539823.7460000003</v>
      </c>
      <c r="J27" s="17">
        <f>Table24294[[#This Row],[Valoare TVA]]+Table24294[[#This Row],[Valoare finantare]]</f>
        <v>15907317.146000002</v>
      </c>
    </row>
    <row r="28" spans="1:10" s="1" customFormat="1" ht="33" x14ac:dyDescent="0.3">
      <c r="A28" s="34">
        <v>24</v>
      </c>
      <c r="B28" s="35" t="s">
        <v>129</v>
      </c>
      <c r="C28" s="36" t="s">
        <v>11</v>
      </c>
      <c r="D28" s="36" t="s">
        <v>95</v>
      </c>
      <c r="E28" s="32" t="s">
        <v>88</v>
      </c>
      <c r="F28" s="10" t="s">
        <v>94</v>
      </c>
      <c r="G28" s="11" t="s">
        <v>96</v>
      </c>
      <c r="H28" s="12">
        <v>4336209.5199999996</v>
      </c>
      <c r="I28" s="12">
        <f>Table24294[[#This Row],[Valoare finantare]]*19%</f>
        <v>823879.80879999988</v>
      </c>
      <c r="J28" s="13">
        <f>Table24294[[#This Row],[Valoare TVA]]+Table24294[[#This Row],[Valoare finantare]]</f>
        <v>5160089.3287999993</v>
      </c>
    </row>
    <row r="29" spans="1:10" s="1" customFormat="1" ht="49.5" x14ac:dyDescent="0.3">
      <c r="A29" s="34">
        <v>25</v>
      </c>
      <c r="B29" s="37" t="s">
        <v>128</v>
      </c>
      <c r="C29" s="36" t="s">
        <v>7</v>
      </c>
      <c r="D29" s="26" t="s">
        <v>23</v>
      </c>
      <c r="E29" s="33" t="s">
        <v>24</v>
      </c>
      <c r="F29" s="14" t="s">
        <v>22</v>
      </c>
      <c r="G29" s="15" t="s">
        <v>63</v>
      </c>
      <c r="H29" s="16">
        <v>1598745.28</v>
      </c>
      <c r="I29" s="16">
        <f>Table24294[[#This Row],[Valoare finantare]]*19%</f>
        <v>303761.60320000001</v>
      </c>
      <c r="J29" s="17">
        <f>Table24294[[#This Row],[Valoare TVA]]+Table24294[[#This Row],[Valoare finantare]]</f>
        <v>1902506.8832</v>
      </c>
    </row>
    <row r="30" spans="1:10" s="1" customFormat="1" ht="33" x14ac:dyDescent="0.3">
      <c r="A30" s="34">
        <v>26</v>
      </c>
      <c r="B30" s="35" t="s">
        <v>127</v>
      </c>
      <c r="C30" s="26" t="s">
        <v>9</v>
      </c>
      <c r="D30" s="36" t="s">
        <v>38</v>
      </c>
      <c r="E30" s="32" t="s">
        <v>39</v>
      </c>
      <c r="F30" s="10" t="s">
        <v>110</v>
      </c>
      <c r="G30" s="11" t="s">
        <v>111</v>
      </c>
      <c r="H30" s="12">
        <v>18057841.960000001</v>
      </c>
      <c r="I30" s="12">
        <f>Table24294[[#This Row],[Valoare finantare]]*19%</f>
        <v>3430989.9724000003</v>
      </c>
      <c r="J30" s="13">
        <f>Table24294[[#This Row],[Valoare TVA]]+Table24294[[#This Row],[Valoare finantare]]</f>
        <v>21488831.932400003</v>
      </c>
    </row>
    <row r="31" spans="1:10" s="1" customFormat="1" ht="33" x14ac:dyDescent="0.3">
      <c r="A31" s="34">
        <v>27</v>
      </c>
      <c r="B31" s="35" t="s">
        <v>126</v>
      </c>
      <c r="C31" s="26" t="s">
        <v>9</v>
      </c>
      <c r="D31" s="36" t="s">
        <v>103</v>
      </c>
      <c r="E31" s="32" t="s">
        <v>88</v>
      </c>
      <c r="F31" s="10" t="s">
        <v>102</v>
      </c>
      <c r="G31" s="11" t="s">
        <v>104</v>
      </c>
      <c r="H31" s="12">
        <v>8672419.0399999991</v>
      </c>
      <c r="I31" s="12">
        <f>Table24294[[#This Row],[Valoare finantare]]*19%</f>
        <v>1647759.6175999998</v>
      </c>
      <c r="J31" s="13">
        <f>Table24294[[#This Row],[Valoare TVA]]+Table24294[[#This Row],[Valoare finantare]]</f>
        <v>10320178.657599999</v>
      </c>
    </row>
    <row r="32" spans="1:10" s="1" customFormat="1" ht="33" x14ac:dyDescent="0.3">
      <c r="A32" s="34">
        <v>28</v>
      </c>
      <c r="B32" s="37" t="s">
        <v>125</v>
      </c>
      <c r="C32" s="26" t="s">
        <v>9</v>
      </c>
      <c r="D32" s="26" t="s">
        <v>51</v>
      </c>
      <c r="E32" s="33" t="s">
        <v>13</v>
      </c>
      <c r="F32" s="14" t="s">
        <v>50</v>
      </c>
      <c r="G32" s="15" t="s">
        <v>52</v>
      </c>
      <c r="H32" s="16">
        <v>8610698.2300000004</v>
      </c>
      <c r="I32" s="16">
        <f>Table24294[[#This Row],[Valoare finantare]]*19%</f>
        <v>1636032.6637000002</v>
      </c>
      <c r="J32" s="17">
        <f>Table24294[[#This Row],[Valoare TVA]]+Table24294[[#This Row],[Valoare finantare]]</f>
        <v>10246730.8937</v>
      </c>
    </row>
    <row r="33" spans="1:10" s="1" customFormat="1" ht="33" x14ac:dyDescent="0.3">
      <c r="A33" s="34">
        <v>29</v>
      </c>
      <c r="B33" s="37" t="s">
        <v>124</v>
      </c>
      <c r="C33" s="36" t="s">
        <v>11</v>
      </c>
      <c r="D33" s="26" t="s">
        <v>78</v>
      </c>
      <c r="E33" s="33" t="s">
        <v>18</v>
      </c>
      <c r="F33" s="14" t="s">
        <v>81</v>
      </c>
      <c r="G33" s="15" t="s">
        <v>82</v>
      </c>
      <c r="H33" s="16">
        <v>4229130.75</v>
      </c>
      <c r="I33" s="16">
        <f>Table24294[[#This Row],[Valoare finantare]]*19%</f>
        <v>803534.84250000003</v>
      </c>
      <c r="J33" s="17">
        <f>Table24294[[#This Row],[Valoare TVA]]+Table24294[[#This Row],[Valoare finantare]]</f>
        <v>5032665.5925000003</v>
      </c>
    </row>
    <row r="34" spans="1:10" s="1" customFormat="1" ht="33" x14ac:dyDescent="0.3">
      <c r="A34" s="34">
        <v>30</v>
      </c>
      <c r="B34" s="37" t="s">
        <v>123</v>
      </c>
      <c r="C34" s="26" t="s">
        <v>9</v>
      </c>
      <c r="D34" s="26" t="s">
        <v>34</v>
      </c>
      <c r="E34" s="33" t="s">
        <v>15</v>
      </c>
      <c r="F34" s="14" t="s">
        <v>33</v>
      </c>
      <c r="G34" s="15" t="s">
        <v>66</v>
      </c>
      <c r="H34" s="16">
        <v>4336209.5199999996</v>
      </c>
      <c r="I34" s="16">
        <f>Table24294[[#This Row],[Valoare finantare]]*19%</f>
        <v>823879.80879999988</v>
      </c>
      <c r="J34" s="17">
        <f>Table24294[[#This Row],[Valoare TVA]]+Table24294[[#This Row],[Valoare finantare]]</f>
        <v>5160089.3287999993</v>
      </c>
    </row>
    <row r="35" spans="1:10" s="9" customFormat="1" ht="33" x14ac:dyDescent="0.3">
      <c r="A35" s="34">
        <v>31</v>
      </c>
      <c r="B35" s="18" t="s">
        <v>153</v>
      </c>
      <c r="C35" s="20" t="s">
        <v>7</v>
      </c>
      <c r="D35" s="20" t="s">
        <v>154</v>
      </c>
      <c r="E35" s="21" t="s">
        <v>32</v>
      </c>
      <c r="F35" s="19" t="s">
        <v>155</v>
      </c>
      <c r="G35" s="22" t="s">
        <v>156</v>
      </c>
      <c r="H35" s="23">
        <v>1721490.88</v>
      </c>
      <c r="I35" s="24">
        <v>327083.2672</v>
      </c>
      <c r="J35" s="25">
        <v>2048574.1472</v>
      </c>
    </row>
    <row r="36" spans="1:10" s="1" customFormat="1" ht="33" x14ac:dyDescent="0.3">
      <c r="A36" s="34">
        <v>32</v>
      </c>
      <c r="B36" s="35" t="s">
        <v>157</v>
      </c>
      <c r="C36" s="26" t="s">
        <v>7</v>
      </c>
      <c r="D36" s="36" t="s">
        <v>158</v>
      </c>
      <c r="E36" s="32" t="s">
        <v>88</v>
      </c>
      <c r="F36" s="56" t="s">
        <v>159</v>
      </c>
      <c r="G36" s="36" t="s">
        <v>160</v>
      </c>
      <c r="H36" s="54">
        <v>1844762.13</v>
      </c>
      <c r="I36" s="54">
        <v>350504.80469999998</v>
      </c>
      <c r="J36" s="55">
        <v>2195266.9347000001</v>
      </c>
    </row>
    <row r="37" spans="1:10" s="1" customFormat="1" ht="33" x14ac:dyDescent="0.3">
      <c r="A37" s="34">
        <v>33</v>
      </c>
      <c r="B37" s="35" t="s">
        <v>161</v>
      </c>
      <c r="C37" s="36" t="s">
        <v>9</v>
      </c>
      <c r="D37" s="36" t="s">
        <v>162</v>
      </c>
      <c r="E37" s="32" t="s">
        <v>21</v>
      </c>
      <c r="F37" s="56" t="s">
        <v>163</v>
      </c>
      <c r="G37" s="36" t="s">
        <v>164</v>
      </c>
      <c r="H37" s="54">
        <v>9830672.9800000004</v>
      </c>
      <c r="I37" s="54">
        <v>1867827.8662</v>
      </c>
      <c r="J37" s="55">
        <v>11698500.8462</v>
      </c>
    </row>
    <row r="38" spans="1:10" ht="33" x14ac:dyDescent="0.3">
      <c r="A38" s="34">
        <v>34</v>
      </c>
      <c r="B38" s="27" t="s">
        <v>165</v>
      </c>
      <c r="C38" s="27" t="s">
        <v>7</v>
      </c>
      <c r="D38" s="27" t="s">
        <v>166</v>
      </c>
      <c r="E38" s="28" t="s">
        <v>32</v>
      </c>
      <c r="F38" s="57" t="s">
        <v>167</v>
      </c>
      <c r="G38" s="29" t="s">
        <v>168</v>
      </c>
      <c r="H38" s="30">
        <v>1844533.72</v>
      </c>
      <c r="I38" s="30">
        <v>350461.4068</v>
      </c>
      <c r="J38" s="31">
        <v>2194995.1267999997</v>
      </c>
    </row>
    <row r="39" spans="1:10" ht="33" x14ac:dyDescent="0.3">
      <c r="A39" s="34">
        <v>35</v>
      </c>
      <c r="B39" s="27" t="s">
        <v>169</v>
      </c>
      <c r="C39" s="27" t="s">
        <v>7</v>
      </c>
      <c r="D39" s="27" t="s">
        <v>170</v>
      </c>
      <c r="E39" s="28" t="s">
        <v>171</v>
      </c>
      <c r="F39" s="57" t="s">
        <v>172</v>
      </c>
      <c r="G39" s="29" t="s">
        <v>173</v>
      </c>
      <c r="H39" s="30">
        <v>975147.49</v>
      </c>
      <c r="I39" s="30">
        <v>185278.02309999999</v>
      </c>
      <c r="J39" s="31">
        <v>1160425.5131000001</v>
      </c>
    </row>
    <row r="40" spans="1:10" ht="49.5" x14ac:dyDescent="0.3">
      <c r="A40" s="34">
        <v>36</v>
      </c>
      <c r="B40" s="27" t="s">
        <v>174</v>
      </c>
      <c r="C40" s="27" t="s">
        <v>7</v>
      </c>
      <c r="D40" s="27" t="s">
        <v>175</v>
      </c>
      <c r="E40" s="28" t="s">
        <v>176</v>
      </c>
      <c r="F40" s="57" t="s">
        <v>177</v>
      </c>
      <c r="G40" s="29" t="s">
        <v>178</v>
      </c>
      <c r="H40" s="30">
        <v>1692325.81</v>
      </c>
      <c r="I40" s="30">
        <v>321541.90390000003</v>
      </c>
      <c r="J40" s="31">
        <v>2013867.7139000001</v>
      </c>
    </row>
    <row r="41" spans="1:10" ht="33" x14ac:dyDescent="0.3">
      <c r="A41" s="34">
        <v>37</v>
      </c>
      <c r="B41" s="27" t="s">
        <v>179</v>
      </c>
      <c r="C41" s="27" t="s">
        <v>7</v>
      </c>
      <c r="D41" s="27" t="s">
        <v>180</v>
      </c>
      <c r="E41" s="28" t="s">
        <v>88</v>
      </c>
      <c r="F41" s="57" t="s">
        <v>181</v>
      </c>
      <c r="G41" s="29" t="s">
        <v>182</v>
      </c>
      <c r="H41" s="30">
        <v>1844762.13</v>
      </c>
      <c r="I41" s="30">
        <v>350504.80469999998</v>
      </c>
      <c r="J41" s="31">
        <v>2195266.9347000001</v>
      </c>
    </row>
    <row r="42" spans="1:10" ht="33" x14ac:dyDescent="0.3">
      <c r="A42" s="34">
        <v>38</v>
      </c>
      <c r="B42" s="27" t="s">
        <v>183</v>
      </c>
      <c r="C42" s="27" t="s">
        <v>9</v>
      </c>
      <c r="D42" s="27" t="s">
        <v>184</v>
      </c>
      <c r="E42" s="28" t="s">
        <v>185</v>
      </c>
      <c r="F42" s="57" t="s">
        <v>186</v>
      </c>
      <c r="G42" s="29" t="s">
        <v>187</v>
      </c>
      <c r="H42" s="30">
        <v>11400973.199999999</v>
      </c>
      <c r="I42" s="30">
        <v>2166184.9079999998</v>
      </c>
      <c r="J42" s="31">
        <v>13567158.107999999</v>
      </c>
    </row>
    <row r="43" spans="1:10" ht="33" x14ac:dyDescent="0.3">
      <c r="A43" s="34">
        <v>39</v>
      </c>
      <c r="B43" s="27" t="s">
        <v>188</v>
      </c>
      <c r="C43" s="27" t="s">
        <v>7</v>
      </c>
      <c r="D43" s="27" t="s">
        <v>189</v>
      </c>
      <c r="E43" s="28" t="s">
        <v>32</v>
      </c>
      <c r="F43" s="57" t="s">
        <v>190</v>
      </c>
      <c r="G43" s="29" t="s">
        <v>191</v>
      </c>
      <c r="H43" s="30">
        <v>1721812.68</v>
      </c>
      <c r="I43" s="30">
        <v>327144.40919999999</v>
      </c>
      <c r="J43" s="31">
        <v>2048957.0891999998</v>
      </c>
    </row>
    <row r="44" spans="1:10" ht="49.5" x14ac:dyDescent="0.3">
      <c r="A44" s="34">
        <v>40</v>
      </c>
      <c r="B44" s="27" t="s">
        <v>192</v>
      </c>
      <c r="C44" s="27" t="s">
        <v>7</v>
      </c>
      <c r="D44" s="27" t="s">
        <v>193</v>
      </c>
      <c r="E44" s="28" t="s">
        <v>13</v>
      </c>
      <c r="F44" s="57" t="s">
        <v>194</v>
      </c>
      <c r="G44" s="29" t="s">
        <v>195</v>
      </c>
      <c r="H44" s="30">
        <v>969230.4</v>
      </c>
      <c r="I44" s="30">
        <v>184153.77600000001</v>
      </c>
      <c r="J44" s="31">
        <v>1153384.176</v>
      </c>
    </row>
    <row r="45" spans="1:10" ht="49.5" x14ac:dyDescent="0.3">
      <c r="A45" s="34">
        <v>41</v>
      </c>
      <c r="B45" s="27" t="s">
        <v>196</v>
      </c>
      <c r="C45" s="27" t="s">
        <v>7</v>
      </c>
      <c r="D45" s="27" t="s">
        <v>197</v>
      </c>
      <c r="E45" s="28" t="s">
        <v>10</v>
      </c>
      <c r="F45" s="57" t="s">
        <v>198</v>
      </c>
      <c r="G45" s="29" t="s">
        <v>199</v>
      </c>
      <c r="H45" s="30">
        <v>1434356.64</v>
      </c>
      <c r="I45" s="30">
        <v>272527.76159999997</v>
      </c>
      <c r="J45" s="31">
        <v>1706884.4016</v>
      </c>
    </row>
    <row r="46" spans="1:10" ht="33" x14ac:dyDescent="0.3">
      <c r="A46" s="34">
        <v>42</v>
      </c>
      <c r="B46" s="27" t="s">
        <v>200</v>
      </c>
      <c r="C46" s="27" t="s">
        <v>11</v>
      </c>
      <c r="D46" s="27" t="s">
        <v>201</v>
      </c>
      <c r="E46" s="28" t="s">
        <v>15</v>
      </c>
      <c r="F46" s="57" t="s">
        <v>202</v>
      </c>
      <c r="G46" s="29" t="s">
        <v>203</v>
      </c>
      <c r="H46" s="30">
        <v>16440907.1</v>
      </c>
      <c r="I46" s="30">
        <v>3123772.3489999999</v>
      </c>
      <c r="J46" s="31">
        <v>19564679.449000001</v>
      </c>
    </row>
    <row r="47" spans="1:10" ht="33" x14ac:dyDescent="0.3">
      <c r="A47" s="34">
        <v>43</v>
      </c>
      <c r="B47" s="27" t="s">
        <v>204</v>
      </c>
      <c r="C47" s="27" t="s">
        <v>7</v>
      </c>
      <c r="D47" s="27" t="s">
        <v>205</v>
      </c>
      <c r="E47" s="28" t="s">
        <v>206</v>
      </c>
      <c r="F47" s="57" t="s">
        <v>207</v>
      </c>
      <c r="G47" s="29" t="s">
        <v>208</v>
      </c>
      <c r="H47" s="30">
        <v>1809584.52</v>
      </c>
      <c r="I47" s="30">
        <v>343821.0588</v>
      </c>
      <c r="J47" s="31">
        <v>2153405.5788000003</v>
      </c>
    </row>
    <row r="48" spans="1:10" ht="33" x14ac:dyDescent="0.3">
      <c r="A48" s="34">
        <v>44</v>
      </c>
      <c r="B48" s="27" t="s">
        <v>209</v>
      </c>
      <c r="C48" s="27" t="s">
        <v>9</v>
      </c>
      <c r="D48" s="27" t="s">
        <v>19</v>
      </c>
      <c r="E48" s="28" t="s">
        <v>10</v>
      </c>
      <c r="F48" s="57" t="s">
        <v>210</v>
      </c>
      <c r="G48" s="29" t="s">
        <v>211</v>
      </c>
      <c r="H48" s="30">
        <v>14239303.57</v>
      </c>
      <c r="I48" s="30">
        <v>2705467.6783000003</v>
      </c>
      <c r="J48" s="31">
        <v>16944771.248300001</v>
      </c>
    </row>
    <row r="49" spans="1:10" ht="33" x14ac:dyDescent="0.3">
      <c r="A49" s="34">
        <v>45</v>
      </c>
      <c r="B49" s="27" t="s">
        <v>212</v>
      </c>
      <c r="C49" s="27" t="s">
        <v>7</v>
      </c>
      <c r="D49" s="27" t="s">
        <v>213</v>
      </c>
      <c r="E49" s="28" t="s">
        <v>88</v>
      </c>
      <c r="F49" s="57" t="s">
        <v>214</v>
      </c>
      <c r="G49" s="29" t="s">
        <v>215</v>
      </c>
      <c r="H49" s="30">
        <v>1844762.13</v>
      </c>
      <c r="I49" s="30">
        <v>350504.80469999998</v>
      </c>
      <c r="J49" s="31">
        <v>2195266.9347000001</v>
      </c>
    </row>
    <row r="50" spans="1:10" ht="33" x14ac:dyDescent="0.3">
      <c r="A50" s="34">
        <v>46</v>
      </c>
      <c r="B50" s="27" t="s">
        <v>216</v>
      </c>
      <c r="C50" s="27" t="s">
        <v>7</v>
      </c>
      <c r="D50" s="27" t="s">
        <v>217</v>
      </c>
      <c r="E50" s="28" t="s">
        <v>88</v>
      </c>
      <c r="F50" s="57" t="s">
        <v>218</v>
      </c>
      <c r="G50" s="29" t="s">
        <v>219</v>
      </c>
      <c r="H50" s="30">
        <v>1586797.89</v>
      </c>
      <c r="I50" s="30">
        <v>301491.59909999999</v>
      </c>
      <c r="J50" s="31">
        <v>1888289.4890999999</v>
      </c>
    </row>
    <row r="51" spans="1:10" ht="33" x14ac:dyDescent="0.3">
      <c r="A51" s="34">
        <v>47</v>
      </c>
      <c r="B51" s="27" t="s">
        <v>220</v>
      </c>
      <c r="C51" s="27" t="s">
        <v>9</v>
      </c>
      <c r="D51" s="27" t="s">
        <v>221</v>
      </c>
      <c r="E51" s="28" t="s">
        <v>10</v>
      </c>
      <c r="F51" s="57" t="s">
        <v>222</v>
      </c>
      <c r="G51" s="29" t="s">
        <v>223</v>
      </c>
      <c r="H51" s="30">
        <v>19409684.289999999</v>
      </c>
      <c r="I51" s="30">
        <v>3687840.0151</v>
      </c>
      <c r="J51" s="31">
        <v>23097524.305099998</v>
      </c>
    </row>
    <row r="52" spans="1:10" ht="49.5" x14ac:dyDescent="0.3">
      <c r="A52" s="34">
        <v>48</v>
      </c>
      <c r="B52" s="27" t="s">
        <v>224</v>
      </c>
      <c r="C52" s="27" t="s">
        <v>11</v>
      </c>
      <c r="D52" s="27" t="s">
        <v>225</v>
      </c>
      <c r="E52" s="28" t="s">
        <v>8</v>
      </c>
      <c r="F52" s="57" t="s">
        <v>226</v>
      </c>
      <c r="G52" s="29" t="s">
        <v>227</v>
      </c>
      <c r="H52" s="30">
        <v>6750449.2800000003</v>
      </c>
      <c r="I52" s="30">
        <v>1282585.3632</v>
      </c>
      <c r="J52" s="31">
        <v>8033034.6432000007</v>
      </c>
    </row>
    <row r="53" spans="1:10" ht="33" x14ac:dyDescent="0.3">
      <c r="A53" s="34">
        <v>49</v>
      </c>
      <c r="B53" s="27" t="s">
        <v>228</v>
      </c>
      <c r="C53" s="27" t="s">
        <v>9</v>
      </c>
      <c r="D53" s="27" t="s">
        <v>229</v>
      </c>
      <c r="E53" s="28" t="s">
        <v>230</v>
      </c>
      <c r="F53" s="57" t="s">
        <v>231</v>
      </c>
      <c r="G53" s="29" t="s">
        <v>232</v>
      </c>
      <c r="H53" s="30">
        <v>20183435.460000001</v>
      </c>
      <c r="I53" s="30">
        <v>3834852.7374</v>
      </c>
      <c r="J53" s="31">
        <v>24018288.1974</v>
      </c>
    </row>
    <row r="54" spans="1:10" ht="33" x14ac:dyDescent="0.3">
      <c r="A54" s="34">
        <v>50</v>
      </c>
      <c r="B54" s="27" t="s">
        <v>233</v>
      </c>
      <c r="C54" s="27" t="s">
        <v>7</v>
      </c>
      <c r="D54" s="27" t="s">
        <v>234</v>
      </c>
      <c r="E54" s="28" t="s">
        <v>230</v>
      </c>
      <c r="F54" s="57" t="s">
        <v>235</v>
      </c>
      <c r="G54" s="29" t="s">
        <v>236</v>
      </c>
      <c r="H54" s="30">
        <v>1844762.13</v>
      </c>
      <c r="I54" s="30">
        <v>350504.80469999998</v>
      </c>
      <c r="J54" s="31">
        <v>2195266.9347000001</v>
      </c>
    </row>
    <row r="55" spans="1:10" ht="66" x14ac:dyDescent="0.3">
      <c r="A55" s="34">
        <v>51</v>
      </c>
      <c r="B55" s="27" t="s">
        <v>237</v>
      </c>
      <c r="C55" s="27" t="s">
        <v>11</v>
      </c>
      <c r="D55" s="27" t="s">
        <v>238</v>
      </c>
      <c r="E55" s="28" t="s">
        <v>17</v>
      </c>
      <c r="F55" s="57" t="s">
        <v>239</v>
      </c>
      <c r="G55" s="29" t="s">
        <v>240</v>
      </c>
      <c r="H55" s="30">
        <v>7965294.0599999996</v>
      </c>
      <c r="I55" s="30">
        <v>1513405.8713999998</v>
      </c>
      <c r="J55" s="31">
        <v>9478699.9313999992</v>
      </c>
    </row>
    <row r="56" spans="1:10" ht="33" x14ac:dyDescent="0.3">
      <c r="A56" s="34">
        <v>52</v>
      </c>
      <c r="B56" s="27" t="s">
        <v>241</v>
      </c>
      <c r="C56" s="27" t="s">
        <v>11</v>
      </c>
      <c r="D56" s="27" t="s">
        <v>242</v>
      </c>
      <c r="E56" s="28" t="s">
        <v>230</v>
      </c>
      <c r="F56" s="57" t="s">
        <v>243</v>
      </c>
      <c r="G56" s="29" t="s">
        <v>244</v>
      </c>
      <c r="H56" s="30">
        <v>14606202.24</v>
      </c>
      <c r="I56" s="30">
        <v>2775178.4256000002</v>
      </c>
      <c r="J56" s="31">
        <v>17381380.665600002</v>
      </c>
    </row>
    <row r="57" spans="1:10" ht="33" x14ac:dyDescent="0.3">
      <c r="A57" s="34">
        <v>53</v>
      </c>
      <c r="B57" s="27" t="s">
        <v>245</v>
      </c>
      <c r="C57" s="27" t="s">
        <v>7</v>
      </c>
      <c r="D57" s="27" t="s">
        <v>246</v>
      </c>
      <c r="E57" s="28" t="s">
        <v>32</v>
      </c>
      <c r="F57" s="57" t="s">
        <v>247</v>
      </c>
      <c r="G57" s="29" t="s">
        <v>248</v>
      </c>
      <c r="H57" s="30">
        <v>1692325.81</v>
      </c>
      <c r="I57" s="30">
        <v>321541.90390000003</v>
      </c>
      <c r="J57" s="31">
        <v>2013867.7139000001</v>
      </c>
    </row>
    <row r="58" spans="1:10" ht="33" x14ac:dyDescent="0.3">
      <c r="A58" s="34">
        <v>54</v>
      </c>
      <c r="B58" s="27" t="s">
        <v>249</v>
      </c>
      <c r="C58" s="27" t="s">
        <v>9</v>
      </c>
      <c r="D58" s="27" t="s">
        <v>250</v>
      </c>
      <c r="E58" s="28" t="s">
        <v>251</v>
      </c>
      <c r="F58" s="57" t="s">
        <v>252</v>
      </c>
      <c r="G58" s="29" t="s">
        <v>253</v>
      </c>
      <c r="H58" s="30">
        <v>19991636.039999999</v>
      </c>
      <c r="I58" s="30">
        <v>3798410.8476</v>
      </c>
      <c r="J58" s="31">
        <v>23790046.887599997</v>
      </c>
    </row>
    <row r="59" spans="1:10" ht="33" x14ac:dyDescent="0.3">
      <c r="A59" s="34">
        <v>55</v>
      </c>
      <c r="B59" s="27" t="s">
        <v>254</v>
      </c>
      <c r="C59" s="27" t="s">
        <v>7</v>
      </c>
      <c r="D59" s="27" t="s">
        <v>255</v>
      </c>
      <c r="E59" s="28" t="s">
        <v>32</v>
      </c>
      <c r="F59" s="57" t="s">
        <v>256</v>
      </c>
      <c r="G59" s="29" t="s">
        <v>257</v>
      </c>
      <c r="H59" s="30">
        <v>1692325.81</v>
      </c>
      <c r="I59" s="30">
        <v>321541.90390000003</v>
      </c>
      <c r="J59" s="31">
        <v>2013867.7139000001</v>
      </c>
    </row>
    <row r="60" spans="1:10" ht="33" x14ac:dyDescent="0.3">
      <c r="A60" s="34">
        <v>56</v>
      </c>
      <c r="B60" s="27" t="s">
        <v>258</v>
      </c>
      <c r="C60" s="27" t="s">
        <v>9</v>
      </c>
      <c r="D60" s="27" t="s">
        <v>259</v>
      </c>
      <c r="E60" s="28" t="s">
        <v>251</v>
      </c>
      <c r="F60" s="57" t="s">
        <v>260</v>
      </c>
      <c r="G60" s="29" t="s">
        <v>261</v>
      </c>
      <c r="H60" s="30">
        <v>4459277.0199999996</v>
      </c>
      <c r="I60" s="30">
        <v>847262.63379999995</v>
      </c>
      <c r="J60" s="31">
        <v>5306539.6537999995</v>
      </c>
    </row>
    <row r="61" spans="1:10" ht="33" x14ac:dyDescent="0.3">
      <c r="A61" s="34">
        <v>57</v>
      </c>
      <c r="B61" s="27" t="s">
        <v>262</v>
      </c>
      <c r="C61" s="27" t="s">
        <v>11</v>
      </c>
      <c r="D61" s="27" t="s">
        <v>263</v>
      </c>
      <c r="E61" s="28" t="s">
        <v>264</v>
      </c>
      <c r="F61" s="57" t="s">
        <v>265</v>
      </c>
      <c r="G61" s="29" t="s">
        <v>266</v>
      </c>
      <c r="H61" s="30">
        <v>9772016.3300000001</v>
      </c>
      <c r="I61" s="30">
        <v>1856683.1026999999</v>
      </c>
      <c r="J61" s="31">
        <v>11628699.432700001</v>
      </c>
    </row>
    <row r="62" spans="1:10" ht="33" x14ac:dyDescent="0.3">
      <c r="A62" s="34">
        <v>58</v>
      </c>
      <c r="B62" s="27" t="s">
        <v>267</v>
      </c>
      <c r="C62" s="27" t="s">
        <v>7</v>
      </c>
      <c r="D62" s="27" t="s">
        <v>268</v>
      </c>
      <c r="E62" s="28" t="s">
        <v>32</v>
      </c>
      <c r="F62" s="57" t="s">
        <v>269</v>
      </c>
      <c r="G62" s="29" t="s">
        <v>270</v>
      </c>
      <c r="H62" s="30">
        <v>2090669.11</v>
      </c>
      <c r="I62" s="30">
        <v>397227.13090000005</v>
      </c>
      <c r="J62" s="31">
        <v>2487896.2409000001</v>
      </c>
    </row>
    <row r="63" spans="1:10" ht="33" x14ac:dyDescent="0.3">
      <c r="A63" s="34">
        <v>59</v>
      </c>
      <c r="B63" s="27" t="s">
        <v>271</v>
      </c>
      <c r="C63" s="27" t="s">
        <v>7</v>
      </c>
      <c r="D63" s="27" t="s">
        <v>272</v>
      </c>
      <c r="E63" s="28" t="s">
        <v>88</v>
      </c>
      <c r="F63" s="57" t="s">
        <v>273</v>
      </c>
      <c r="G63" s="29" t="s">
        <v>274</v>
      </c>
      <c r="H63" s="30">
        <v>1721694.63</v>
      </c>
      <c r="I63" s="30">
        <v>327121.97969999997</v>
      </c>
      <c r="J63" s="31">
        <v>2048816.6096999999</v>
      </c>
    </row>
    <row r="64" spans="1:10" ht="33" x14ac:dyDescent="0.3">
      <c r="A64" s="34">
        <v>60</v>
      </c>
      <c r="B64" s="27" t="s">
        <v>275</v>
      </c>
      <c r="C64" s="27" t="s">
        <v>7</v>
      </c>
      <c r="D64" s="27" t="s">
        <v>276</v>
      </c>
      <c r="E64" s="28" t="s">
        <v>14</v>
      </c>
      <c r="F64" s="58" t="s">
        <v>277</v>
      </c>
      <c r="G64" s="29" t="s">
        <v>278</v>
      </c>
      <c r="H64" s="30">
        <v>1678699.77</v>
      </c>
      <c r="I64" s="30">
        <v>318952.95630000002</v>
      </c>
      <c r="J64" s="31">
        <v>1997652.7263</v>
      </c>
    </row>
    <row r="65" spans="1:10" ht="18" x14ac:dyDescent="0.35">
      <c r="A65" s="38"/>
      <c r="B65" s="39"/>
      <c r="C65" s="39"/>
      <c r="D65" s="39"/>
      <c r="E65" s="40"/>
      <c r="F65" s="41"/>
      <c r="G65" s="42" t="s">
        <v>121</v>
      </c>
      <c r="H65" s="43">
        <f>SUBTOTAL(109,Table24294[Valoare finantare])</f>
        <v>429609098.88999993</v>
      </c>
      <c r="I65" s="43">
        <f>SUBTOTAL(109,Table24294[Valoare TVA])</f>
        <v>81625728.789100006</v>
      </c>
      <c r="J65" s="44">
        <f>SUBTOTAL(109,Table24294[Valoare Total])</f>
        <v>511234827.6791001</v>
      </c>
    </row>
  </sheetData>
  <pageMargins left="0.7" right="0.7" top="0.75" bottom="0.75" header="0.3" footer="0.3"/>
  <pageSetup paperSize="9" scale="63" fitToWidth="0" orientation="portrait" horizontalDpi="4294967294" verticalDpi="4294967294" r:id="rId1"/>
  <ignoredErrors>
    <ignoredError sqref="I35 I36:I64 J35:J6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i2 - LOT 26</vt:lpstr>
      <vt:lpstr>'i2 - LOT 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Ignat</dc:creator>
  <cp:lastModifiedBy>Silvia Ionescu</cp:lastModifiedBy>
  <cp:lastPrinted>2022-12-08T08:40:29Z</cp:lastPrinted>
  <dcterms:created xsi:type="dcterms:W3CDTF">2022-10-12T12:15:04Z</dcterms:created>
  <dcterms:modified xsi:type="dcterms:W3CDTF">2022-12-20T07:56:15Z</dcterms:modified>
</cp:coreProperties>
</file>