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0" yWindow="0" windowWidth="28800" windowHeight="12336"/>
  </bookViews>
  <sheets>
    <sheet name="i2 stații - LOT 27" sheetId="2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26" l="1"/>
  <c r="I36" i="26"/>
  <c r="H36" i="26"/>
  <c r="I9" i="26" l="1"/>
  <c r="J9" i="26" s="1"/>
  <c r="I14" i="26"/>
  <c r="J14" i="26" s="1"/>
  <c r="I30" i="26"/>
  <c r="J30" i="26" s="1"/>
  <c r="I26" i="26"/>
  <c r="J26" i="26" s="1"/>
  <c r="I6" i="26" l="1"/>
  <c r="J6" i="26" s="1"/>
  <c r="I7" i="26"/>
  <c r="J7" i="26" s="1"/>
  <c r="I8" i="26"/>
  <c r="J8" i="26" s="1"/>
  <c r="I11" i="26"/>
  <c r="J11" i="26" s="1"/>
  <c r="I12" i="26"/>
  <c r="J12" i="26" s="1"/>
  <c r="I13" i="26"/>
  <c r="J13" i="26" s="1"/>
  <c r="I15" i="26"/>
  <c r="J15" i="26" s="1"/>
  <c r="I16" i="26"/>
  <c r="J16" i="26" s="1"/>
  <c r="I17" i="26"/>
  <c r="J17" i="26" s="1"/>
  <c r="I18" i="26"/>
  <c r="J18" i="26" s="1"/>
  <c r="I19" i="26"/>
  <c r="J19" i="26" s="1"/>
  <c r="I20" i="26"/>
  <c r="J20" i="26" s="1"/>
  <c r="I21" i="26"/>
  <c r="J21" i="26" s="1"/>
  <c r="I22" i="26"/>
  <c r="J22" i="26" s="1"/>
  <c r="I23" i="26"/>
  <c r="J23" i="26" s="1"/>
  <c r="I24" i="26"/>
  <c r="J24" i="26" s="1"/>
  <c r="I25" i="26"/>
  <c r="J25" i="26" s="1"/>
  <c r="I27" i="26"/>
  <c r="J27" i="26" s="1"/>
  <c r="I28" i="26"/>
  <c r="J28" i="26" s="1"/>
  <c r="I29" i="26"/>
  <c r="J29" i="26" s="1"/>
  <c r="I31" i="26"/>
  <c r="J31" i="26" s="1"/>
  <c r="I32" i="26"/>
  <c r="J32" i="26" s="1"/>
  <c r="I34" i="26"/>
  <c r="J34" i="26" s="1"/>
  <c r="I35" i="26"/>
  <c r="J35" i="26" s="1"/>
  <c r="I33" i="26"/>
  <c r="J33" i="26" s="1"/>
  <c r="I10" i="26"/>
  <c r="J10" i="26" s="1"/>
</calcChain>
</file>

<file path=xl/sharedStrings.xml><?xml version="1.0" encoding="utf-8"?>
<sst xmlns="http://schemas.openxmlformats.org/spreadsheetml/2006/main" count="195" uniqueCount="153">
  <si>
    <t>UAT</t>
  </si>
  <si>
    <t>Nr.</t>
  </si>
  <si>
    <t>Titlu proiect</t>
  </si>
  <si>
    <t>Tip UAT</t>
  </si>
  <si>
    <t>Județ</t>
  </si>
  <si>
    <t>Valoare Total</t>
  </si>
  <si>
    <t>COMUNA</t>
  </si>
  <si>
    <t>Dâmbovița</t>
  </si>
  <si>
    <t>Caraș-Severin</t>
  </si>
  <si>
    <t>MUNICIPIUL</t>
  </si>
  <si>
    <t>Constanța</t>
  </si>
  <si>
    <t>ORAȘUL</t>
  </si>
  <si>
    <t>Galați</t>
  </si>
  <si>
    <t>Suceava</t>
  </si>
  <si>
    <t>Sălaj</t>
  </si>
  <si>
    <t>Bacău</t>
  </si>
  <si>
    <t>Buzău</t>
  </si>
  <si>
    <t>MANGALIA</t>
  </si>
  <si>
    <t>Brașov</t>
  </si>
  <si>
    <t>Botoșani</t>
  </si>
  <si>
    <t>Vaslui</t>
  </si>
  <si>
    <t>Maramureș</t>
  </si>
  <si>
    <t>C10-I2-134</t>
  </si>
  <si>
    <t>CHIBED</t>
  </si>
  <si>
    <t>Mureș</t>
  </si>
  <si>
    <t>Construire locuințe de serviciu pentru specialiști din sănătate și învățământ din Comuna Chibed</t>
  </si>
  <si>
    <t>C10-I2-154</t>
  </si>
  <si>
    <t>ULMENI</t>
  </si>
  <si>
    <t>Constuirea de locuințe pentru specialiști în orașul Ulmeni, județul Maramureș.</t>
  </si>
  <si>
    <t>C10-I2-191</t>
  </si>
  <si>
    <t>MĂGHERANI</t>
  </si>
  <si>
    <t>Construire locuințe de serviciu pentru specialiști din sănătate și învățământ din Comuna Măgherani</t>
  </si>
  <si>
    <t>C10-I2-20</t>
  </si>
  <si>
    <t>JIBOU</t>
  </si>
  <si>
    <t>CONSTRUIRE BLOC DE LOCUINȚE DE SERVICIU PENTRU SPECIALȘTI S+P+4E</t>
  </si>
  <si>
    <t>Covasna</t>
  </si>
  <si>
    <t>Vrancea</t>
  </si>
  <si>
    <t>C10-I2-228</t>
  </si>
  <si>
    <t>FÂNTÂNELE</t>
  </si>
  <si>
    <t>Construire locuințe de serviciu pentru specialiști din sănătate și învățământ din Comuna Fântânele</t>
  </si>
  <si>
    <t>C10-I2-25</t>
  </si>
  <si>
    <t>SFÂNTU GHEORGHE</t>
  </si>
  <si>
    <t>Construire de locuințe de serviciu pentru specialiști din sănătate și învățământ pe str. Nicolae Iorga, municipiul Sfântu Gheorghe</t>
  </si>
  <si>
    <t>C10-I2-256</t>
  </si>
  <si>
    <t>VĂRGATA</t>
  </si>
  <si>
    <t>Construire locuințe de serviciu pentru specialiști din sănătate și învățământ din Comuna Vărgata</t>
  </si>
  <si>
    <t>C10-I2-259</t>
  </si>
  <si>
    <t>TÂRGU SECUIESC</t>
  </si>
  <si>
    <t>Construire locuințe nZEB plus pentru tineri/ locuințe de serviciu în Municipiul Targu Secuiesc, judetul Covasna</t>
  </si>
  <si>
    <t>C10-I2-263</t>
  </si>
  <si>
    <t>MĂDĂRAȘ</t>
  </si>
  <si>
    <t>Construire locuințe de serviciu pentru specialiști din sănătate și învățământ din Comuna Mădăraș</t>
  </si>
  <si>
    <t>C10-I2-281</t>
  </si>
  <si>
    <t>ALBEȘTI</t>
  </si>
  <si>
    <t>Construirea de locuinte pentru tineri in Comuna Albesti, judetul Botosani</t>
  </si>
  <si>
    <t>C10-I2-282</t>
  </si>
  <si>
    <t>VĂCULEȘTI</t>
  </si>
  <si>
    <t>Construire de locuinte nZEB in comuna Vaculesti, judetul Botosani</t>
  </si>
  <si>
    <t>C10-I2-3</t>
  </si>
  <si>
    <t>DRÂNCENI</t>
  </si>
  <si>
    <t>Construirea de locuințe nZEB plus – pentru tineri/locuințe de serviciu pentru specialiști din sănătate și învățământ în comuna Drânceni, județul Vaslui</t>
  </si>
  <si>
    <t>C10-I2-310</t>
  </si>
  <si>
    <t>COPĂLĂU</t>
  </si>
  <si>
    <t>Construire de locuinte NZEB in comuna Copalau, judetul Botosani</t>
  </si>
  <si>
    <t>C10-I2-36</t>
  </si>
  <si>
    <t>FOCȘANI</t>
  </si>
  <si>
    <t>C10-I2-79</t>
  </si>
  <si>
    <t>MORENI</t>
  </si>
  <si>
    <t>Construire de locuinte pentru tineri / locuinte de serviciu pentru specialistii din sanatate si invatamant in Municipiul Mornei</t>
  </si>
  <si>
    <t xml:space="preserve">CONSTRUIREA DE LOCUINȚE nZEB PLUS – PENTRU TINERI IN MUNICIPIUL MEDGIDIA, JUD. CONSTANTA </t>
  </si>
  <si>
    <t>MEDGIDIA</t>
  </si>
  <si>
    <t>C10-I2-108</t>
  </si>
  <si>
    <t>Construirea de locuințe de serviciu pentru specialiști din sănătate și învățământ în comuna Voitinel, județul Suceava</t>
  </si>
  <si>
    <t>VOITINEL</t>
  </si>
  <si>
    <t>C10-I2-11</t>
  </si>
  <si>
    <t>Construire locuințe pentru tineri în orașul Pucioasa, județul Dâmbovița</t>
  </si>
  <si>
    <t>PUCIOASA</t>
  </si>
  <si>
    <t>C10-I2-122</t>
  </si>
  <si>
    <t>GEORGE ENESCU</t>
  </si>
  <si>
    <t>C10-I2-136</t>
  </si>
  <si>
    <t>Construire locuințe nZEB plus pentru tineri in Comuna Sendriceni, judetul Botosani</t>
  </si>
  <si>
    <t>ȘENDRICENI</t>
  </si>
  <si>
    <t>C10-I2-148</t>
  </si>
  <si>
    <t>Construire locuințe nZEB plus pentru tineri in Comuna Radauti Prut, judetul Botosani</t>
  </si>
  <si>
    <t>RĂDĂUȚI-PRUT</t>
  </si>
  <si>
    <t>C10-I2-151</t>
  </si>
  <si>
    <t>Construire doua locuinte individuale cuplate C1 si C2, Strada Principala, comuna Horia (Numar cadastral 102503), Judetul Constanta</t>
  </si>
  <si>
    <t>HORIA</t>
  </si>
  <si>
    <t>C10-I2-192</t>
  </si>
  <si>
    <t>Construire locuințe nZEB plus - pentru tineri/locuințe de serviciu pentru specialiști din sănătate și învățământ in Comuna Gohor, judetul Galați</t>
  </si>
  <si>
    <t>GOHOR</t>
  </si>
  <si>
    <t>C10-I2-22</t>
  </si>
  <si>
    <t>DĂMIENEȘTI</t>
  </si>
  <si>
    <t>C10-I2-246</t>
  </si>
  <si>
    <t>Construirea de locuinte nZEB plus pentru tineri in municipiul Codlea, jud.Brasov</t>
  </si>
  <si>
    <t>CODLEA</t>
  </si>
  <si>
    <t>C10-I2-278</t>
  </si>
  <si>
    <t>Construire locuinte pentru tineri si locuinte pentru specialisti din  sanatate si invatamant si asigurarea infrastructurii pentru transportul verde -amplasare 6 statii de reincarcare vehicule electrice, in  orasul Pogoanele</t>
  </si>
  <si>
    <t>POGOANELE</t>
  </si>
  <si>
    <t>C10-I2-290</t>
  </si>
  <si>
    <t>Construirea de locuințe nZEB plus pentru tineri/ locuințe de serviciu pentru specialiști din sănătate și învățământ</t>
  </si>
  <si>
    <t>NICULEȘTI</t>
  </si>
  <si>
    <t>C10-I2-293</t>
  </si>
  <si>
    <t>Cluj</t>
  </si>
  <si>
    <t>CONSTRUIRE LOCUINȚE PENTRU SPECIALIȘTI ÎN COMUNA LUNA, JUDEȚUL  CLUJ</t>
  </si>
  <si>
    <t>LUNA</t>
  </si>
  <si>
    <t>C10-I2-56</t>
  </si>
  <si>
    <t>Construirea de locuințe locuințe nZEB plus - pentru tineri/locuințe de serviciu pentru specialiști din sănătate și învățământ în localitatea Moldova Nouă, Județul Caraș-Severin</t>
  </si>
  <si>
    <t>MOLDOVA NOUĂ</t>
  </si>
  <si>
    <t>C10-I2-64</t>
  </si>
  <si>
    <t>CONSTRUIREA DE LOCUINȚE nZEB PLUS PENTRU TINERI ÎN MUNICIPIUL MANGALIA, JUDEȚUL CONSTANȚA</t>
  </si>
  <si>
    <t>C10-I2-89</t>
  </si>
  <si>
    <t>Construire locuințe pentru tineri în comuna Dămienești, județul Bacău</t>
  </si>
  <si>
    <t>TVA total</t>
  </si>
  <si>
    <t>Construirea de locuințe nZEB plus pentru tineri in Municipiul Focsani</t>
  </si>
  <si>
    <t>CONSTRUIRE IMOBIL LOCUINȚE COLECTIVE PENTRU TINERI ÎN SATUL DUMENI, COMUNA GEORGE ENESCU JUDEȚUL BOTOȘANI</t>
  </si>
  <si>
    <t>C10-</t>
  </si>
  <si>
    <t xml:space="preserve">I.2 - Construirea de locuințe nZEB plus pentru tineri/locuințe de serviciu pentru specialiști din sănătate și învățământ
</t>
  </si>
  <si>
    <t>I.1.3 - Asigurarea infrastructurii pentru transportul verde - puncte de reîncărcare vehicule electrice</t>
  </si>
  <si>
    <t>Nr. Cerere</t>
  </si>
  <si>
    <t>Nr. înreg.</t>
  </si>
  <si>
    <t>Valoare finantare</t>
  </si>
  <si>
    <t>TOTAL</t>
  </si>
  <si>
    <t>138607/
08.12.2022</t>
  </si>
  <si>
    <t>138609/
08.12.2022</t>
  </si>
  <si>
    <t>138610/
08.12.2022</t>
  </si>
  <si>
    <t>138611/
08.12.2022</t>
  </si>
  <si>
    <t>138614/
08.12.2022</t>
  </si>
  <si>
    <t>138633/
08.12.2022</t>
  </si>
  <si>
    <t>138634/
08.12.2022</t>
  </si>
  <si>
    <t>138636/
08.12.2022</t>
  </si>
  <si>
    <t>138637/
08.12.2022</t>
  </si>
  <si>
    <t>138638/
08.12.2022</t>
  </si>
  <si>
    <t>138639/
08.12.2022</t>
  </si>
  <si>
    <t>138643/
08.12.2022</t>
  </si>
  <si>
    <t>138644/
08.12.2022</t>
  </si>
  <si>
    <t>138645/
08.12.2022</t>
  </si>
  <si>
    <t>138647/
08.12.2022</t>
  </si>
  <si>
    <t>138651/
08.12.2022</t>
  </si>
  <si>
    <t>138654/
08.12.2022</t>
  </si>
  <si>
    <t>138656/
08.12.2022</t>
  </si>
  <si>
    <t>138660/
08.12.2022</t>
  </si>
  <si>
    <t>138662/
08.12.2022</t>
  </si>
  <si>
    <t>138664/
08.12.2022</t>
  </si>
  <si>
    <t>138665/
08.12.2022</t>
  </si>
  <si>
    <t>138668/
08.12.2022</t>
  </si>
  <si>
    <t>138670/
08.12.2022</t>
  </si>
  <si>
    <t>138676/
08.12.2022</t>
  </si>
  <si>
    <t>138677/
08.12.2022</t>
  </si>
  <si>
    <t>138678/
08.12.2022</t>
  </si>
  <si>
    <t>138683/
08.12.2022</t>
  </si>
  <si>
    <t>138684/
08.12.2022</t>
  </si>
  <si>
    <t>138686/
08.12.2022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</si>
</sst>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lei&quot;_-;\-* #,##0.00\ &quot;lei&quot;_-;_-* &quot;-&quot;??\ &quot;lei&quot;_-;_-@_-"/>
    <numFmt numFmtId="164" formatCode="#,##0.00\ &quot;lei&quot;"/>
  </numFmts>
  <fonts count="6" x14ac:knownFonts="1">
    <font>
      <sz val="11"/>
      <color theme="1"/>
      <name val="Calibri"/>
      <family val="2"/>
      <scheme val="minor"/>
    </font>
    <font>
      <sz val="11"/>
      <name val="Trebuchet MS"/>
      <family val="2"/>
    </font>
    <font>
      <b/>
      <sz val="11"/>
      <name val="Trebuchet MS"/>
      <family val="2"/>
    </font>
    <font>
      <sz val="12"/>
      <color theme="1"/>
      <name val="Calibri"/>
      <family val="2"/>
      <scheme val="minor"/>
    </font>
    <font>
      <sz val="12"/>
      <name val="Trebuchet MS"/>
      <family val="2"/>
    </font>
    <font>
      <b/>
      <sz val="12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1" fillId="0" borderId="0" xfId="0" applyNumberFormat="1" applyFont="1" applyFill="1" applyAlignment="1">
      <alignment horizontal="left" vertical="center"/>
    </xf>
    <xf numFmtId="0" fontId="1" fillId="0" borderId="0" xfId="1" applyNumberFormat="1" applyFont="1" applyFill="1" applyBorder="1"/>
    <xf numFmtId="0" fontId="1" fillId="0" borderId="0" xfId="0" applyFont="1" applyFill="1"/>
    <xf numFmtId="0" fontId="1" fillId="0" borderId="0" xfId="1" applyNumberFormat="1" applyFont="1" applyFill="1" applyBorder="1" applyAlignment="1">
      <alignment horizontal="left"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0" xfId="1" applyNumberFormat="1" applyFont="1" applyFill="1" applyBorder="1" applyAlignment="1">
      <alignment horizontal="center" vertical="center"/>
    </xf>
    <xf numFmtId="0" fontId="1" fillId="0" borderId="0" xfId="1" applyNumberFormat="1" applyFont="1" applyFill="1" applyBorder="1" applyAlignment="1">
      <alignment horizontal="center" vertical="center"/>
    </xf>
    <xf numFmtId="0" fontId="1" fillId="0" borderId="0" xfId="1" applyNumberFormat="1" applyFont="1" applyFill="1" applyBorder="1" applyAlignment="1">
      <alignment horizontal="center"/>
    </xf>
    <xf numFmtId="164" fontId="1" fillId="0" borderId="0" xfId="1" applyNumberFormat="1" applyFont="1" applyFill="1" applyBorder="1" applyAlignment="1">
      <alignment horizontal="right" vertical="center"/>
    </xf>
    <xf numFmtId="164" fontId="1" fillId="0" borderId="0" xfId="1" applyNumberFormat="1" applyFont="1" applyFill="1" applyBorder="1" applyAlignment="1">
      <alignment horizontal="right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2" borderId="7" xfId="1" applyNumberFormat="1" applyFont="1" applyFill="1" applyBorder="1" applyAlignment="1">
      <alignment horizontal="center" vertical="center"/>
    </xf>
    <xf numFmtId="0" fontId="2" fillId="2" borderId="8" xfId="1" applyNumberFormat="1" applyFont="1" applyFill="1" applyBorder="1" applyAlignment="1">
      <alignment horizontal="center" vertical="center"/>
    </xf>
    <xf numFmtId="0" fontId="1" fillId="2" borderId="8" xfId="1" applyNumberFormat="1" applyFont="1" applyFill="1" applyBorder="1" applyAlignment="1">
      <alignment horizontal="left" vertical="center"/>
    </xf>
    <xf numFmtId="0" fontId="1" fillId="2" borderId="8" xfId="1" applyNumberFormat="1" applyFont="1" applyFill="1" applyBorder="1" applyAlignment="1">
      <alignment horizontal="center" vertical="center"/>
    </xf>
    <xf numFmtId="0" fontId="2" fillId="3" borderId="3" xfId="1" applyNumberFormat="1" applyFont="1" applyFill="1" applyBorder="1" applyAlignment="1">
      <alignment horizontal="center" vertical="center"/>
    </xf>
    <xf numFmtId="0" fontId="2" fillId="3" borderId="2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0" fontId="5" fillId="3" borderId="8" xfId="1" applyNumberFormat="1" applyFont="1" applyFill="1" applyBorder="1" applyAlignment="1">
      <alignment horizontal="center" vertical="center"/>
    </xf>
    <xf numFmtId="0" fontId="2" fillId="2" borderId="5" xfId="1" applyNumberFormat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left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164" fontId="5" fillId="3" borderId="8" xfId="1" applyNumberFormat="1" applyFont="1" applyFill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center" vertical="center"/>
    </xf>
    <xf numFmtId="164" fontId="5" fillId="3" borderId="6" xfId="1" applyNumberFormat="1" applyFont="1" applyFill="1" applyBorder="1" applyAlignment="1">
      <alignment horizontal="center" vertical="center"/>
    </xf>
    <xf numFmtId="164" fontId="1" fillId="0" borderId="0" xfId="1" applyNumberFormat="1" applyFont="1" applyFill="1" applyBorder="1" applyAlignment="1">
      <alignment horizontal="center" vertical="center"/>
    </xf>
    <xf numFmtId="164" fontId="1" fillId="2" borderId="1" xfId="1" applyNumberFormat="1" applyFont="1" applyFill="1" applyBorder="1" applyAlignment="1">
      <alignment horizontal="center" vertical="center" wrapText="1"/>
    </xf>
    <xf numFmtId="164" fontId="1" fillId="2" borderId="6" xfId="1" applyNumberFormat="1" applyFont="1" applyFill="1" applyBorder="1" applyAlignment="1">
      <alignment horizontal="center" vertical="center" wrapText="1"/>
    </xf>
    <xf numFmtId="44" fontId="1" fillId="2" borderId="1" xfId="1" applyNumberFormat="1" applyFont="1" applyFill="1" applyBorder="1" applyAlignment="1">
      <alignment horizontal="center" vertical="center" wrapText="1"/>
    </xf>
    <xf numFmtId="164" fontId="2" fillId="3" borderId="2" xfId="1" applyNumberFormat="1" applyFont="1" applyFill="1" applyBorder="1" applyAlignment="1">
      <alignment horizontal="center" vertical="center"/>
    </xf>
    <xf numFmtId="164" fontId="2" fillId="3" borderId="4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9" name="Table5789106510" displayName="Table5789106510" ref="A5:J36" totalsRowShown="0" headerRowDxfId="0" dataDxfId="13" headerRowBorderDxfId="14" tableBorderDxfId="12" totalsRowBorderDxfId="11">
  <autoFilter ref="A5:J36"/>
  <sortState ref="A2:AK32">
    <sortCondition ref="D1:D32"/>
  </sortState>
  <tableColumns count="10">
    <tableColumn id="21" name="Nr." dataDxfId="10"/>
    <tableColumn id="1" name="Nr. înreg." dataDxfId="9"/>
    <tableColumn id="2" name="Tip UAT" dataDxfId="8"/>
    <tableColumn id="3" name="UAT" dataDxfId="7"/>
    <tableColumn id="4" name="Județ" dataDxfId="6"/>
    <tableColumn id="25" name="Nr. Cerere" dataDxfId="5"/>
    <tableColumn id="11" name="Titlu proiect" dataDxfId="4"/>
    <tableColumn id="20" name="Valoare finantare" dataDxfId="3"/>
    <tableColumn id="33" name="TVA total" dataDxfId="2">
      <calculatedColumnFormula>Table5789106510[[#This Row],[Valoare finantare]]*19%</calculatedColumnFormula>
    </tableColumn>
    <tableColumn id="32" name="Valoare Total" dataDxfId="1">
      <calculatedColumnFormula>Table5789106510[[#This Row],[TVA total]]+Table5789106510[[#This Row],[Valoare finantare]]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J56"/>
  <sheetViews>
    <sheetView tabSelected="1" zoomScale="70" zoomScaleNormal="70" workbookViewId="0">
      <selection activeCell="I15" sqref="I15"/>
    </sheetView>
  </sheetViews>
  <sheetFormatPr defaultColWidth="9.109375" defaultRowHeight="14.4" x14ac:dyDescent="0.3"/>
  <cols>
    <col min="1" max="1" width="7.5546875" style="2" customWidth="1"/>
    <col min="2" max="2" width="17.88671875" style="2" customWidth="1"/>
    <col min="3" max="3" width="18" style="2" customWidth="1"/>
    <col min="4" max="4" width="21.5546875" style="2" customWidth="1"/>
    <col min="5" max="5" width="17.88671875" style="2" customWidth="1"/>
    <col min="6" max="6" width="17.88671875" style="8" customWidth="1"/>
    <col min="7" max="7" width="67.109375" style="2" customWidth="1"/>
    <col min="8" max="8" width="25.88671875" style="10" customWidth="1"/>
    <col min="9" max="9" width="24.6640625" style="10" customWidth="1"/>
    <col min="10" max="10" width="26.5546875" style="10" customWidth="1"/>
    <col min="11" max="11" width="21.109375" style="2" customWidth="1"/>
    <col min="12" max="12" width="12.109375" style="2" customWidth="1"/>
    <col min="13" max="13" width="21.109375" style="2" customWidth="1"/>
    <col min="14" max="16384" width="9.109375" style="2"/>
  </cols>
  <sheetData>
    <row r="1" spans="1:10" s="19" customFormat="1" ht="16.2" x14ac:dyDescent="0.3"/>
    <row r="2" spans="1:10" s="20" customFormat="1" ht="16.2" x14ac:dyDescent="0.3">
      <c r="B2" s="21"/>
      <c r="D2" s="22" t="s">
        <v>116</v>
      </c>
      <c r="E2" s="23" t="s">
        <v>117</v>
      </c>
    </row>
    <row r="3" spans="1:10" s="19" customFormat="1" ht="16.2" x14ac:dyDescent="0.3">
      <c r="D3" s="22" t="s">
        <v>116</v>
      </c>
      <c r="E3" s="23" t="s">
        <v>118</v>
      </c>
    </row>
    <row r="4" spans="1:10" s="11" customFormat="1" x14ac:dyDescent="0.3">
      <c r="D4" s="12"/>
    </row>
    <row r="5" spans="1:10" s="5" customFormat="1" x14ac:dyDescent="0.3">
      <c r="A5" s="17" t="s">
        <v>1</v>
      </c>
      <c r="B5" s="18" t="s">
        <v>120</v>
      </c>
      <c r="C5" s="18" t="s">
        <v>3</v>
      </c>
      <c r="D5" s="18" t="s">
        <v>0</v>
      </c>
      <c r="E5" s="18" t="s">
        <v>4</v>
      </c>
      <c r="F5" s="18" t="s">
        <v>119</v>
      </c>
      <c r="G5" s="18" t="s">
        <v>2</v>
      </c>
      <c r="H5" s="36" t="s">
        <v>121</v>
      </c>
      <c r="I5" s="36" t="s">
        <v>113</v>
      </c>
      <c r="J5" s="37" t="s">
        <v>5</v>
      </c>
    </row>
    <row r="6" spans="1:10" s="1" customFormat="1" ht="28.8" x14ac:dyDescent="0.3">
      <c r="A6" s="25">
        <v>1</v>
      </c>
      <c r="B6" s="26" t="s">
        <v>123</v>
      </c>
      <c r="C6" s="28" t="s">
        <v>6</v>
      </c>
      <c r="D6" s="28" t="s">
        <v>53</v>
      </c>
      <c r="E6" s="28" t="s">
        <v>19</v>
      </c>
      <c r="F6" s="26" t="s">
        <v>52</v>
      </c>
      <c r="G6" s="27" t="s">
        <v>54</v>
      </c>
      <c r="H6" s="33">
        <v>1721490.88</v>
      </c>
      <c r="I6" s="33">
        <f>Table5789106510[[#This Row],[Valoare finantare]]*19%</f>
        <v>327083.2672</v>
      </c>
      <c r="J6" s="34">
        <f>Table5789106510[[#This Row],[TVA total]]+Table5789106510[[#This Row],[Valoare finantare]]</f>
        <v>2048574.1472</v>
      </c>
    </row>
    <row r="7" spans="1:10" s="1" customFormat="1" ht="28.8" x14ac:dyDescent="0.3">
      <c r="A7" s="25">
        <v>2</v>
      </c>
      <c r="B7" s="26" t="s">
        <v>124</v>
      </c>
      <c r="C7" s="28" t="s">
        <v>6</v>
      </c>
      <c r="D7" s="28" t="s">
        <v>23</v>
      </c>
      <c r="E7" s="28" t="s">
        <v>24</v>
      </c>
      <c r="F7" s="26" t="s">
        <v>22</v>
      </c>
      <c r="G7" s="27" t="s">
        <v>25</v>
      </c>
      <c r="H7" s="33">
        <v>1844762.13</v>
      </c>
      <c r="I7" s="33">
        <f>Table5789106510[[#This Row],[Valoare finantare]]*19%</f>
        <v>350504.80469999998</v>
      </c>
      <c r="J7" s="34">
        <f>Table5789106510[[#This Row],[TVA total]]+Table5789106510[[#This Row],[Valoare finantare]]</f>
        <v>2195266.9347000001</v>
      </c>
    </row>
    <row r="8" spans="1:10" s="1" customFormat="1" ht="28.8" x14ac:dyDescent="0.3">
      <c r="A8" s="25">
        <v>3</v>
      </c>
      <c r="B8" s="26" t="s">
        <v>125</v>
      </c>
      <c r="C8" s="28" t="s">
        <v>9</v>
      </c>
      <c r="D8" s="28" t="s">
        <v>95</v>
      </c>
      <c r="E8" s="28" t="s">
        <v>18</v>
      </c>
      <c r="F8" s="26" t="s">
        <v>96</v>
      </c>
      <c r="G8" s="27" t="s">
        <v>94</v>
      </c>
      <c r="H8" s="33">
        <v>9830672.9800000004</v>
      </c>
      <c r="I8" s="33">
        <f>Table5789106510[[#This Row],[Valoare finantare]]*19%</f>
        <v>1867827.8662</v>
      </c>
      <c r="J8" s="34">
        <f>Table5789106510[[#This Row],[TVA total]]+Table5789106510[[#This Row],[Valoare finantare]]</f>
        <v>11698500.8462</v>
      </c>
    </row>
    <row r="9" spans="1:10" s="1" customFormat="1" ht="28.8" x14ac:dyDescent="0.3">
      <c r="A9" s="25">
        <v>4</v>
      </c>
      <c r="B9" s="26" t="s">
        <v>126</v>
      </c>
      <c r="C9" s="28" t="s">
        <v>6</v>
      </c>
      <c r="D9" s="28" t="s">
        <v>62</v>
      </c>
      <c r="E9" s="28" t="s">
        <v>19</v>
      </c>
      <c r="F9" s="26" t="s">
        <v>61</v>
      </c>
      <c r="G9" s="27" t="s">
        <v>63</v>
      </c>
      <c r="H9" s="35">
        <v>1844533.72</v>
      </c>
      <c r="I9" s="33">
        <f>Table5789106510[[#This Row],[Valoare finantare]]*19%</f>
        <v>350461.4068</v>
      </c>
      <c r="J9" s="34">
        <f>Table5789106510[[#This Row],[TVA total]]+Table5789106510[[#This Row],[Valoare finantare]]</f>
        <v>2194995.1267999997</v>
      </c>
    </row>
    <row r="10" spans="1:10" s="1" customFormat="1" ht="28.8" x14ac:dyDescent="0.3">
      <c r="A10" s="25">
        <v>5</v>
      </c>
      <c r="B10" s="26" t="s">
        <v>127</v>
      </c>
      <c r="C10" s="28" t="s">
        <v>6</v>
      </c>
      <c r="D10" s="28" t="s">
        <v>92</v>
      </c>
      <c r="E10" s="28" t="s">
        <v>15</v>
      </c>
      <c r="F10" s="26" t="s">
        <v>93</v>
      </c>
      <c r="G10" s="27" t="s">
        <v>112</v>
      </c>
      <c r="H10" s="33">
        <v>975147.49</v>
      </c>
      <c r="I10" s="33">
        <f>Table5789106510[[#This Row],[Valoare finantare]]*19%</f>
        <v>185278.02309999999</v>
      </c>
      <c r="J10" s="34">
        <f>Table5789106510[[#This Row],[TVA total]]+Table5789106510[[#This Row],[Valoare finantare]]</f>
        <v>1160425.5131000001</v>
      </c>
    </row>
    <row r="11" spans="1:10" s="1" customFormat="1" ht="43.2" x14ac:dyDescent="0.3">
      <c r="A11" s="25">
        <v>6</v>
      </c>
      <c r="B11" s="26" t="s">
        <v>128</v>
      </c>
      <c r="C11" s="28" t="s">
        <v>6</v>
      </c>
      <c r="D11" s="28" t="s">
        <v>59</v>
      </c>
      <c r="E11" s="28" t="s">
        <v>20</v>
      </c>
      <c r="F11" s="26" t="s">
        <v>58</v>
      </c>
      <c r="G11" s="27" t="s">
        <v>60</v>
      </c>
      <c r="H11" s="33">
        <v>1692325.81</v>
      </c>
      <c r="I11" s="33">
        <f>Table5789106510[[#This Row],[Valoare finantare]]*19%</f>
        <v>321541.90390000003</v>
      </c>
      <c r="J11" s="34">
        <f>Table5789106510[[#This Row],[TVA total]]+Table5789106510[[#This Row],[Valoare finantare]]</f>
        <v>2013867.7139000001</v>
      </c>
    </row>
    <row r="12" spans="1:10" s="1" customFormat="1" ht="28.8" x14ac:dyDescent="0.3">
      <c r="A12" s="25">
        <v>7</v>
      </c>
      <c r="B12" s="26" t="s">
        <v>129</v>
      </c>
      <c r="C12" s="28" t="s">
        <v>6</v>
      </c>
      <c r="D12" s="28" t="s">
        <v>38</v>
      </c>
      <c r="E12" s="28" t="s">
        <v>24</v>
      </c>
      <c r="F12" s="26" t="s">
        <v>37</v>
      </c>
      <c r="G12" s="27" t="s">
        <v>39</v>
      </c>
      <c r="H12" s="33">
        <v>1844762.13</v>
      </c>
      <c r="I12" s="33">
        <f>Table5789106510[[#This Row],[Valoare finantare]]*19%</f>
        <v>350504.80469999998</v>
      </c>
      <c r="J12" s="34">
        <f>Table5789106510[[#This Row],[TVA total]]+Table5789106510[[#This Row],[Valoare finantare]]</f>
        <v>2195266.9347000001</v>
      </c>
    </row>
    <row r="13" spans="1:10" ht="28.8" x14ac:dyDescent="0.3">
      <c r="A13" s="25">
        <v>8</v>
      </c>
      <c r="B13" s="26" t="s">
        <v>130</v>
      </c>
      <c r="C13" s="28" t="s">
        <v>9</v>
      </c>
      <c r="D13" s="28" t="s">
        <v>65</v>
      </c>
      <c r="E13" s="28" t="s">
        <v>36</v>
      </c>
      <c r="F13" s="26" t="s">
        <v>64</v>
      </c>
      <c r="G13" s="27" t="s">
        <v>114</v>
      </c>
      <c r="H13" s="33">
        <v>11400973.199999999</v>
      </c>
      <c r="I13" s="33">
        <f>Table5789106510[[#This Row],[Valoare finantare]]*19%</f>
        <v>2166184.9079999998</v>
      </c>
      <c r="J13" s="34">
        <f>Table5789106510[[#This Row],[TVA total]]+Table5789106510[[#This Row],[Valoare finantare]]</f>
        <v>13567158.107999999</v>
      </c>
    </row>
    <row r="14" spans="1:10" s="1" customFormat="1" ht="28.8" x14ac:dyDescent="0.3">
      <c r="A14" s="25">
        <v>9</v>
      </c>
      <c r="B14" s="26" t="s">
        <v>131</v>
      </c>
      <c r="C14" s="28" t="s">
        <v>6</v>
      </c>
      <c r="D14" s="28" t="s">
        <v>78</v>
      </c>
      <c r="E14" s="28" t="s">
        <v>19</v>
      </c>
      <c r="F14" s="26" t="s">
        <v>79</v>
      </c>
      <c r="G14" s="27" t="s">
        <v>115</v>
      </c>
      <c r="H14" s="35">
        <v>1721812.68</v>
      </c>
      <c r="I14" s="33">
        <f>Table5789106510[[#This Row],[Valoare finantare]]*19%</f>
        <v>327144.40919999999</v>
      </c>
      <c r="J14" s="34">
        <f>Table5789106510[[#This Row],[TVA total]]+Table5789106510[[#This Row],[Valoare finantare]]</f>
        <v>2048957.0891999998</v>
      </c>
    </row>
    <row r="15" spans="1:10" s="1" customFormat="1" ht="43.2" x14ac:dyDescent="0.3">
      <c r="A15" s="25">
        <v>10</v>
      </c>
      <c r="B15" s="26" t="s">
        <v>132</v>
      </c>
      <c r="C15" s="28" t="s">
        <v>6</v>
      </c>
      <c r="D15" s="28" t="s">
        <v>90</v>
      </c>
      <c r="E15" s="28" t="s">
        <v>12</v>
      </c>
      <c r="F15" s="26" t="s">
        <v>91</v>
      </c>
      <c r="G15" s="27" t="s">
        <v>89</v>
      </c>
      <c r="H15" s="33">
        <v>969230.4</v>
      </c>
      <c r="I15" s="33">
        <f>Table5789106510[[#This Row],[Valoare finantare]]*19%</f>
        <v>184153.77600000001</v>
      </c>
      <c r="J15" s="34">
        <f>Table5789106510[[#This Row],[TVA total]]+Table5789106510[[#This Row],[Valoare finantare]]</f>
        <v>1153384.176</v>
      </c>
    </row>
    <row r="16" spans="1:10" s="1" customFormat="1" ht="28.8" x14ac:dyDescent="0.3">
      <c r="A16" s="25">
        <v>11</v>
      </c>
      <c r="B16" s="26" t="s">
        <v>133</v>
      </c>
      <c r="C16" s="28" t="s">
        <v>6</v>
      </c>
      <c r="D16" s="28" t="s">
        <v>87</v>
      </c>
      <c r="E16" s="28" t="s">
        <v>10</v>
      </c>
      <c r="F16" s="26" t="s">
        <v>88</v>
      </c>
      <c r="G16" s="27" t="s">
        <v>86</v>
      </c>
      <c r="H16" s="33">
        <v>1434356.64</v>
      </c>
      <c r="I16" s="33">
        <f>Table5789106510[[#This Row],[Valoare finantare]]*19%</f>
        <v>272527.76159999997</v>
      </c>
      <c r="J16" s="34">
        <f>Table5789106510[[#This Row],[TVA total]]+Table5789106510[[#This Row],[Valoare finantare]]</f>
        <v>1706884.4016</v>
      </c>
    </row>
    <row r="17" spans="1:10" s="1" customFormat="1" ht="28.8" x14ac:dyDescent="0.3">
      <c r="A17" s="25">
        <v>12</v>
      </c>
      <c r="B17" s="26" t="s">
        <v>134</v>
      </c>
      <c r="C17" s="28" t="s">
        <v>11</v>
      </c>
      <c r="D17" s="28" t="s">
        <v>33</v>
      </c>
      <c r="E17" s="28" t="s">
        <v>14</v>
      </c>
      <c r="F17" s="26" t="s">
        <v>32</v>
      </c>
      <c r="G17" s="27" t="s">
        <v>34</v>
      </c>
      <c r="H17" s="33">
        <v>16440907.1</v>
      </c>
      <c r="I17" s="33">
        <f>Table5789106510[[#This Row],[Valoare finantare]]*19%</f>
        <v>3123772.3489999999</v>
      </c>
      <c r="J17" s="34">
        <f>Table5789106510[[#This Row],[TVA total]]+Table5789106510[[#This Row],[Valoare finantare]]</f>
        <v>19564679.449000001</v>
      </c>
    </row>
    <row r="18" spans="1:10" s="1" customFormat="1" ht="28.8" x14ac:dyDescent="0.3">
      <c r="A18" s="25">
        <v>13</v>
      </c>
      <c r="B18" s="26" t="s">
        <v>135</v>
      </c>
      <c r="C18" s="28" t="s">
        <v>6</v>
      </c>
      <c r="D18" s="28" t="s">
        <v>105</v>
      </c>
      <c r="E18" s="28" t="s">
        <v>103</v>
      </c>
      <c r="F18" s="26" t="s">
        <v>106</v>
      </c>
      <c r="G18" s="27" t="s">
        <v>104</v>
      </c>
      <c r="H18" s="33">
        <v>1809584.52</v>
      </c>
      <c r="I18" s="33">
        <f>Table5789106510[[#This Row],[Valoare finantare]]*19%</f>
        <v>343821.0588</v>
      </c>
      <c r="J18" s="34">
        <f>Table5789106510[[#This Row],[TVA total]]+Table5789106510[[#This Row],[Valoare finantare]]</f>
        <v>2153405.5788000003</v>
      </c>
    </row>
    <row r="19" spans="1:10" s="1" customFormat="1" ht="28.8" x14ac:dyDescent="0.3">
      <c r="A19" s="25">
        <v>14</v>
      </c>
      <c r="B19" s="26" t="s">
        <v>136</v>
      </c>
      <c r="C19" s="28" t="s">
        <v>9</v>
      </c>
      <c r="D19" s="28" t="s">
        <v>17</v>
      </c>
      <c r="E19" s="28" t="s">
        <v>10</v>
      </c>
      <c r="F19" s="26" t="s">
        <v>111</v>
      </c>
      <c r="G19" s="27" t="s">
        <v>110</v>
      </c>
      <c r="H19" s="33">
        <v>14239303.57</v>
      </c>
      <c r="I19" s="33">
        <f>Table5789106510[[#This Row],[Valoare finantare]]*19%</f>
        <v>2705467.6783000003</v>
      </c>
      <c r="J19" s="34">
        <f>Table5789106510[[#This Row],[TVA total]]+Table5789106510[[#This Row],[Valoare finantare]]</f>
        <v>16944771.248300001</v>
      </c>
    </row>
    <row r="20" spans="1:10" s="1" customFormat="1" ht="28.8" x14ac:dyDescent="0.3">
      <c r="A20" s="25">
        <v>15</v>
      </c>
      <c r="B20" s="26" t="s">
        <v>137</v>
      </c>
      <c r="C20" s="28" t="s">
        <v>6</v>
      </c>
      <c r="D20" s="28" t="s">
        <v>50</v>
      </c>
      <c r="E20" s="28" t="s">
        <v>24</v>
      </c>
      <c r="F20" s="26" t="s">
        <v>49</v>
      </c>
      <c r="G20" s="27" t="s">
        <v>51</v>
      </c>
      <c r="H20" s="33">
        <v>1844762.13</v>
      </c>
      <c r="I20" s="33">
        <f>Table5789106510[[#This Row],[Valoare finantare]]*19%</f>
        <v>350504.80469999998</v>
      </c>
      <c r="J20" s="34">
        <f>Table5789106510[[#This Row],[TVA total]]+Table5789106510[[#This Row],[Valoare finantare]]</f>
        <v>2195266.9347000001</v>
      </c>
    </row>
    <row r="21" spans="1:10" s="1" customFormat="1" ht="28.8" x14ac:dyDescent="0.3">
      <c r="A21" s="25">
        <v>16</v>
      </c>
      <c r="B21" s="26" t="s">
        <v>138</v>
      </c>
      <c r="C21" s="28" t="s">
        <v>6</v>
      </c>
      <c r="D21" s="28" t="s">
        <v>30</v>
      </c>
      <c r="E21" s="28" t="s">
        <v>24</v>
      </c>
      <c r="F21" s="26" t="s">
        <v>29</v>
      </c>
      <c r="G21" s="27" t="s">
        <v>31</v>
      </c>
      <c r="H21" s="33">
        <v>1586797.89</v>
      </c>
      <c r="I21" s="33">
        <f>Table5789106510[[#This Row],[Valoare finantare]]*19%</f>
        <v>301491.59909999999</v>
      </c>
      <c r="J21" s="34">
        <f>Table5789106510[[#This Row],[TVA total]]+Table5789106510[[#This Row],[Valoare finantare]]</f>
        <v>1888289.4890999999</v>
      </c>
    </row>
    <row r="22" spans="1:10" s="3" customFormat="1" ht="28.8" x14ac:dyDescent="0.3">
      <c r="A22" s="25">
        <v>17</v>
      </c>
      <c r="B22" s="26" t="s">
        <v>139</v>
      </c>
      <c r="C22" s="28" t="s">
        <v>9</v>
      </c>
      <c r="D22" s="28" t="s">
        <v>70</v>
      </c>
      <c r="E22" s="28" t="s">
        <v>10</v>
      </c>
      <c r="F22" s="26" t="s">
        <v>71</v>
      </c>
      <c r="G22" s="27" t="s">
        <v>69</v>
      </c>
      <c r="H22" s="33">
        <v>19409684.289999999</v>
      </c>
      <c r="I22" s="33">
        <f>Table5789106510[[#This Row],[Valoare finantare]]*19%</f>
        <v>3687840.0151</v>
      </c>
      <c r="J22" s="34">
        <f>Table5789106510[[#This Row],[TVA total]]+Table5789106510[[#This Row],[Valoare finantare]]</f>
        <v>23097524.305099998</v>
      </c>
    </row>
    <row r="23" spans="1:10" s="1" customFormat="1" ht="43.2" x14ac:dyDescent="0.3">
      <c r="A23" s="25">
        <v>18</v>
      </c>
      <c r="B23" s="26" t="s">
        <v>140</v>
      </c>
      <c r="C23" s="28" t="s">
        <v>11</v>
      </c>
      <c r="D23" s="28" t="s">
        <v>108</v>
      </c>
      <c r="E23" s="28" t="s">
        <v>8</v>
      </c>
      <c r="F23" s="26" t="s">
        <v>109</v>
      </c>
      <c r="G23" s="27" t="s">
        <v>107</v>
      </c>
      <c r="H23" s="33">
        <v>6750449.2800000003</v>
      </c>
      <c r="I23" s="33">
        <f>Table5789106510[[#This Row],[Valoare finantare]]*19%</f>
        <v>1282585.3632</v>
      </c>
      <c r="J23" s="34">
        <f>Table5789106510[[#This Row],[TVA total]]+Table5789106510[[#This Row],[Valoare finantare]]</f>
        <v>8033034.6432000007</v>
      </c>
    </row>
    <row r="24" spans="1:10" s="1" customFormat="1" ht="28.8" x14ac:dyDescent="0.3">
      <c r="A24" s="25">
        <v>19</v>
      </c>
      <c r="B24" s="26" t="s">
        <v>141</v>
      </c>
      <c r="C24" s="28" t="s">
        <v>9</v>
      </c>
      <c r="D24" s="28" t="s">
        <v>67</v>
      </c>
      <c r="E24" s="28" t="s">
        <v>7</v>
      </c>
      <c r="F24" s="26" t="s">
        <v>66</v>
      </c>
      <c r="G24" s="27" t="s">
        <v>68</v>
      </c>
      <c r="H24" s="33">
        <v>20183435.460000001</v>
      </c>
      <c r="I24" s="33">
        <f>Table5789106510[[#This Row],[Valoare finantare]]*19%</f>
        <v>3834852.7374</v>
      </c>
      <c r="J24" s="34">
        <f>Table5789106510[[#This Row],[TVA total]]+Table5789106510[[#This Row],[Valoare finantare]]</f>
        <v>24018288.1974</v>
      </c>
    </row>
    <row r="25" spans="1:10" s="1" customFormat="1" ht="28.8" x14ac:dyDescent="0.3">
      <c r="A25" s="25">
        <v>20</v>
      </c>
      <c r="B25" s="26" t="s">
        <v>142</v>
      </c>
      <c r="C25" s="28" t="s">
        <v>6</v>
      </c>
      <c r="D25" s="28" t="s">
        <v>101</v>
      </c>
      <c r="E25" s="28" t="s">
        <v>7</v>
      </c>
      <c r="F25" s="26" t="s">
        <v>102</v>
      </c>
      <c r="G25" s="27" t="s">
        <v>100</v>
      </c>
      <c r="H25" s="33">
        <v>1844762.13</v>
      </c>
      <c r="I25" s="33">
        <f>Table5789106510[[#This Row],[Valoare finantare]]*19%</f>
        <v>350504.80469999998</v>
      </c>
      <c r="J25" s="34">
        <f>Table5789106510[[#This Row],[TVA total]]+Table5789106510[[#This Row],[Valoare finantare]]</f>
        <v>2195266.9347000001</v>
      </c>
    </row>
    <row r="26" spans="1:10" s="3" customFormat="1" ht="57.6" x14ac:dyDescent="0.3">
      <c r="A26" s="25">
        <v>21</v>
      </c>
      <c r="B26" s="26" t="s">
        <v>143</v>
      </c>
      <c r="C26" s="28" t="s">
        <v>11</v>
      </c>
      <c r="D26" s="28" t="s">
        <v>98</v>
      </c>
      <c r="E26" s="28" t="s">
        <v>16</v>
      </c>
      <c r="F26" s="26" t="s">
        <v>99</v>
      </c>
      <c r="G26" s="27" t="s">
        <v>97</v>
      </c>
      <c r="H26" s="35">
        <v>7965294.0599999996</v>
      </c>
      <c r="I26" s="33">
        <f>Table5789106510[[#This Row],[Valoare finantare]]*19%</f>
        <v>1513405.8713999998</v>
      </c>
      <c r="J26" s="34">
        <f>Table5789106510[[#This Row],[TVA total]]+Table5789106510[[#This Row],[Valoare finantare]]</f>
        <v>9478699.9313999992</v>
      </c>
    </row>
    <row r="27" spans="1:10" s="1" customFormat="1" ht="28.8" x14ac:dyDescent="0.3">
      <c r="A27" s="25">
        <v>22</v>
      </c>
      <c r="B27" s="26" t="s">
        <v>144</v>
      </c>
      <c r="C27" s="28" t="s">
        <v>11</v>
      </c>
      <c r="D27" s="28" t="s">
        <v>76</v>
      </c>
      <c r="E27" s="28" t="s">
        <v>7</v>
      </c>
      <c r="F27" s="26" t="s">
        <v>77</v>
      </c>
      <c r="G27" s="27" t="s">
        <v>75</v>
      </c>
      <c r="H27" s="33">
        <v>14606202.24</v>
      </c>
      <c r="I27" s="33">
        <f>Table5789106510[[#This Row],[Valoare finantare]]*19%</f>
        <v>2775178.4256000002</v>
      </c>
      <c r="J27" s="34">
        <f>Table5789106510[[#This Row],[TVA total]]+Table5789106510[[#This Row],[Valoare finantare]]</f>
        <v>17381380.665600002</v>
      </c>
    </row>
    <row r="28" spans="1:10" s="1" customFormat="1" ht="28.8" x14ac:dyDescent="0.3">
      <c r="A28" s="25">
        <v>23</v>
      </c>
      <c r="B28" s="26" t="s">
        <v>145</v>
      </c>
      <c r="C28" s="28" t="s">
        <v>6</v>
      </c>
      <c r="D28" s="28" t="s">
        <v>84</v>
      </c>
      <c r="E28" s="28" t="s">
        <v>19</v>
      </c>
      <c r="F28" s="26" t="s">
        <v>85</v>
      </c>
      <c r="G28" s="27" t="s">
        <v>83</v>
      </c>
      <c r="H28" s="33">
        <v>1692325.81</v>
      </c>
      <c r="I28" s="33">
        <f>Table5789106510[[#This Row],[Valoare finantare]]*19%</f>
        <v>321541.90390000003</v>
      </c>
      <c r="J28" s="34">
        <f>Table5789106510[[#This Row],[TVA total]]+Table5789106510[[#This Row],[Valoare finantare]]</f>
        <v>2013867.7139000001</v>
      </c>
    </row>
    <row r="29" spans="1:10" s="1" customFormat="1" ht="28.8" x14ac:dyDescent="0.3">
      <c r="A29" s="25">
        <v>24</v>
      </c>
      <c r="B29" s="26" t="s">
        <v>146</v>
      </c>
      <c r="C29" s="28" t="s">
        <v>9</v>
      </c>
      <c r="D29" s="28" t="s">
        <v>41</v>
      </c>
      <c r="E29" s="28" t="s">
        <v>35</v>
      </c>
      <c r="F29" s="26" t="s">
        <v>40</v>
      </c>
      <c r="G29" s="27" t="s">
        <v>42</v>
      </c>
      <c r="H29" s="33">
        <v>19991636.039999999</v>
      </c>
      <c r="I29" s="33">
        <f>Table5789106510[[#This Row],[Valoare finantare]]*19%</f>
        <v>3798410.8476</v>
      </c>
      <c r="J29" s="34">
        <f>Table5789106510[[#This Row],[TVA total]]+Table5789106510[[#This Row],[Valoare finantare]]</f>
        <v>23790046.887599997</v>
      </c>
    </row>
    <row r="30" spans="1:10" s="1" customFormat="1" ht="28.8" x14ac:dyDescent="0.3">
      <c r="A30" s="25">
        <v>25</v>
      </c>
      <c r="B30" s="26" t="s">
        <v>147</v>
      </c>
      <c r="C30" s="28" t="s">
        <v>6</v>
      </c>
      <c r="D30" s="28" t="s">
        <v>81</v>
      </c>
      <c r="E30" s="28" t="s">
        <v>19</v>
      </c>
      <c r="F30" s="26" t="s">
        <v>82</v>
      </c>
      <c r="G30" s="27" t="s">
        <v>80</v>
      </c>
      <c r="H30" s="35">
        <v>1692325.81</v>
      </c>
      <c r="I30" s="33">
        <f>Table5789106510[[#This Row],[Valoare finantare]]*19%</f>
        <v>321541.90390000003</v>
      </c>
      <c r="J30" s="34">
        <f>Table5789106510[[#This Row],[TVA total]]+Table5789106510[[#This Row],[Valoare finantare]]</f>
        <v>2013867.7139000001</v>
      </c>
    </row>
    <row r="31" spans="1:10" ht="28.8" x14ac:dyDescent="0.3">
      <c r="A31" s="25">
        <v>26</v>
      </c>
      <c r="B31" s="26" t="s">
        <v>148</v>
      </c>
      <c r="C31" s="28" t="s">
        <v>9</v>
      </c>
      <c r="D31" s="28" t="s">
        <v>47</v>
      </c>
      <c r="E31" s="28" t="s">
        <v>35</v>
      </c>
      <c r="F31" s="26" t="s">
        <v>46</v>
      </c>
      <c r="G31" s="27" t="s">
        <v>48</v>
      </c>
      <c r="H31" s="33">
        <v>4459277.0199999996</v>
      </c>
      <c r="I31" s="33">
        <f>Table5789106510[[#This Row],[Valoare finantare]]*19%</f>
        <v>847262.63379999995</v>
      </c>
      <c r="J31" s="34">
        <f>Table5789106510[[#This Row],[TVA total]]+Table5789106510[[#This Row],[Valoare finantare]]</f>
        <v>5306539.6537999995</v>
      </c>
    </row>
    <row r="32" spans="1:10" s="1" customFormat="1" ht="28.8" x14ac:dyDescent="0.3">
      <c r="A32" s="25">
        <v>27</v>
      </c>
      <c r="B32" s="26" t="s">
        <v>149</v>
      </c>
      <c r="C32" s="28" t="s">
        <v>11</v>
      </c>
      <c r="D32" s="28" t="s">
        <v>27</v>
      </c>
      <c r="E32" s="28" t="s">
        <v>21</v>
      </c>
      <c r="F32" s="26" t="s">
        <v>26</v>
      </c>
      <c r="G32" s="27" t="s">
        <v>28</v>
      </c>
      <c r="H32" s="33">
        <v>9772016.3300000001</v>
      </c>
      <c r="I32" s="33">
        <f>Table5789106510[[#This Row],[Valoare finantare]]*19%</f>
        <v>1856683.1026999999</v>
      </c>
      <c r="J32" s="34">
        <f>Table5789106510[[#This Row],[TVA total]]+Table5789106510[[#This Row],[Valoare finantare]]</f>
        <v>11628699.432700001</v>
      </c>
    </row>
    <row r="33" spans="1:10" s="3" customFormat="1" ht="28.8" x14ac:dyDescent="0.3">
      <c r="A33" s="25">
        <v>28</v>
      </c>
      <c r="B33" s="26" t="s">
        <v>150</v>
      </c>
      <c r="C33" s="28" t="s">
        <v>6</v>
      </c>
      <c r="D33" s="28" t="s">
        <v>56</v>
      </c>
      <c r="E33" s="28" t="s">
        <v>19</v>
      </c>
      <c r="F33" s="26" t="s">
        <v>55</v>
      </c>
      <c r="G33" s="27" t="s">
        <v>57</v>
      </c>
      <c r="H33" s="33">
        <v>2090669.11</v>
      </c>
      <c r="I33" s="33">
        <f>Table5789106510[[#This Row],[Valoare finantare]]*19%</f>
        <v>397227.13090000005</v>
      </c>
      <c r="J33" s="34">
        <f>Table5789106510[[#This Row],[TVA total]]+Table5789106510[[#This Row],[Valoare finantare]]</f>
        <v>2487896.2409000001</v>
      </c>
    </row>
    <row r="34" spans="1:10" s="3" customFormat="1" ht="28.8" x14ac:dyDescent="0.3">
      <c r="A34" s="25">
        <v>29</v>
      </c>
      <c r="B34" s="26" t="s">
        <v>151</v>
      </c>
      <c r="C34" s="28" t="s">
        <v>6</v>
      </c>
      <c r="D34" s="28" t="s">
        <v>44</v>
      </c>
      <c r="E34" s="28" t="s">
        <v>24</v>
      </c>
      <c r="F34" s="26" t="s">
        <v>43</v>
      </c>
      <c r="G34" s="27" t="s">
        <v>45</v>
      </c>
      <c r="H34" s="33">
        <v>1721694.63</v>
      </c>
      <c r="I34" s="33">
        <f>Table5789106510[[#This Row],[Valoare finantare]]*19%</f>
        <v>327121.97969999997</v>
      </c>
      <c r="J34" s="34">
        <f>Table5789106510[[#This Row],[TVA total]]+Table5789106510[[#This Row],[Valoare finantare]]</f>
        <v>2048816.6096999999</v>
      </c>
    </row>
    <row r="35" spans="1:10" s="3" customFormat="1" ht="28.8" x14ac:dyDescent="0.3">
      <c r="A35" s="25">
        <v>30</v>
      </c>
      <c r="B35" s="26" t="s">
        <v>152</v>
      </c>
      <c r="C35" s="28" t="s">
        <v>6</v>
      </c>
      <c r="D35" s="28" t="s">
        <v>73</v>
      </c>
      <c r="E35" s="28" t="s">
        <v>13</v>
      </c>
      <c r="F35" s="26" t="s">
        <v>74</v>
      </c>
      <c r="G35" s="27" t="s">
        <v>72</v>
      </c>
      <c r="H35" s="33">
        <v>1678699.77</v>
      </c>
      <c r="I35" s="33">
        <f>Table5789106510[[#This Row],[Valoare finantare]]*19%</f>
        <v>318952.95630000002</v>
      </c>
      <c r="J35" s="34">
        <f>Table5789106510[[#This Row],[TVA total]]+Table5789106510[[#This Row],[Valoare finantare]]</f>
        <v>1997652.7263</v>
      </c>
    </row>
    <row r="36" spans="1:10" ht="16.2" x14ac:dyDescent="0.3">
      <c r="A36" s="13"/>
      <c r="B36" s="14"/>
      <c r="C36" s="15"/>
      <c r="D36" s="15"/>
      <c r="E36" s="15"/>
      <c r="F36" s="16"/>
      <c r="G36" s="24" t="s">
        <v>122</v>
      </c>
      <c r="H36" s="29">
        <f>SUM(H6:H35)</f>
        <v>185059895.25000006</v>
      </c>
      <c r="I36" s="30">
        <f>Table5789106510[[#This Row],[Valoare finantare]]*19%</f>
        <v>35161380.097500011</v>
      </c>
      <c r="J36" s="31">
        <f>Table5789106510[[#This Row],[TVA total]]+Table5789106510[[#This Row],[Valoare finantare]]</f>
        <v>220221275.34750009</v>
      </c>
    </row>
    <row r="37" spans="1:10" x14ac:dyDescent="0.3">
      <c r="A37" s="6"/>
      <c r="B37" s="6"/>
      <c r="C37" s="4"/>
      <c r="D37" s="4"/>
      <c r="E37" s="4"/>
      <c r="F37" s="7"/>
      <c r="G37" s="4"/>
      <c r="H37" s="32"/>
      <c r="I37" s="32"/>
      <c r="J37" s="32"/>
    </row>
    <row r="38" spans="1:10" x14ac:dyDescent="0.3">
      <c r="A38" s="6"/>
      <c r="B38" s="6"/>
      <c r="C38" s="4"/>
      <c r="D38" s="4"/>
      <c r="E38" s="4"/>
      <c r="F38" s="7"/>
      <c r="G38" s="4"/>
      <c r="H38" s="9"/>
      <c r="I38" s="9"/>
      <c r="J38" s="9"/>
    </row>
    <row r="39" spans="1:10" x14ac:dyDescent="0.3">
      <c r="A39" s="6"/>
      <c r="B39" s="6"/>
      <c r="C39" s="4"/>
      <c r="D39" s="4"/>
      <c r="E39" s="4"/>
      <c r="F39" s="7"/>
      <c r="G39" s="4"/>
      <c r="H39" s="9"/>
      <c r="I39" s="9"/>
      <c r="J39" s="9"/>
    </row>
    <row r="40" spans="1:10" x14ac:dyDescent="0.3">
      <c r="A40" s="6"/>
      <c r="B40" s="6"/>
      <c r="C40" s="4"/>
      <c r="D40" s="4"/>
      <c r="E40" s="4"/>
      <c r="F40" s="7"/>
      <c r="G40" s="4"/>
      <c r="H40" s="9"/>
      <c r="I40" s="9"/>
      <c r="J40" s="9"/>
    </row>
    <row r="41" spans="1:10" x14ac:dyDescent="0.3">
      <c r="A41" s="6"/>
      <c r="B41" s="6"/>
      <c r="C41" s="4"/>
      <c r="D41" s="4"/>
      <c r="E41" s="4"/>
      <c r="F41" s="7"/>
      <c r="G41" s="4"/>
      <c r="H41" s="9"/>
      <c r="I41" s="9"/>
      <c r="J41" s="9"/>
    </row>
    <row r="42" spans="1:10" x14ac:dyDescent="0.3">
      <c r="A42" s="6"/>
      <c r="B42" s="6"/>
      <c r="C42" s="4"/>
      <c r="D42" s="4"/>
      <c r="E42" s="4"/>
      <c r="F42" s="7"/>
      <c r="G42" s="4"/>
      <c r="H42" s="9"/>
      <c r="I42" s="9"/>
      <c r="J42" s="9"/>
    </row>
    <row r="43" spans="1:10" x14ac:dyDescent="0.3">
      <c r="A43" s="6"/>
      <c r="B43" s="6"/>
      <c r="C43" s="4"/>
      <c r="D43" s="4"/>
      <c r="E43" s="4"/>
      <c r="F43" s="7"/>
      <c r="G43" s="4"/>
      <c r="H43" s="9"/>
      <c r="I43" s="9"/>
      <c r="J43" s="9"/>
    </row>
    <row r="44" spans="1:10" x14ac:dyDescent="0.3">
      <c r="A44" s="6"/>
      <c r="B44" s="6"/>
      <c r="C44" s="4"/>
      <c r="D44" s="4"/>
      <c r="E44" s="4"/>
      <c r="F44" s="7"/>
      <c r="G44" s="4"/>
      <c r="H44" s="9"/>
      <c r="I44" s="9"/>
      <c r="J44" s="9"/>
    </row>
    <row r="45" spans="1:10" x14ac:dyDescent="0.3">
      <c r="A45" s="6"/>
      <c r="B45" s="6"/>
      <c r="C45" s="4"/>
      <c r="D45" s="4"/>
      <c r="E45" s="4"/>
      <c r="F45" s="7"/>
      <c r="G45" s="4"/>
      <c r="H45" s="9"/>
      <c r="I45" s="9"/>
      <c r="J45" s="9"/>
    </row>
    <row r="46" spans="1:10" x14ac:dyDescent="0.3">
      <c r="A46" s="6"/>
      <c r="B46" s="6"/>
      <c r="C46" s="4"/>
      <c r="D46" s="4"/>
      <c r="E46" s="4"/>
      <c r="F46" s="7"/>
      <c r="G46" s="4"/>
      <c r="H46" s="9"/>
      <c r="I46" s="9"/>
      <c r="J46" s="9"/>
    </row>
    <row r="47" spans="1:10" x14ac:dyDescent="0.3">
      <c r="A47" s="6"/>
      <c r="B47" s="6"/>
      <c r="C47" s="4"/>
      <c r="D47" s="4"/>
      <c r="E47" s="4"/>
      <c r="F47" s="7"/>
      <c r="G47" s="4"/>
      <c r="H47" s="9"/>
      <c r="I47" s="9"/>
      <c r="J47" s="9"/>
    </row>
    <row r="48" spans="1:10" x14ac:dyDescent="0.3">
      <c r="A48" s="6"/>
      <c r="B48" s="6"/>
      <c r="C48" s="4"/>
      <c r="D48" s="4"/>
      <c r="E48" s="4"/>
      <c r="F48" s="7"/>
      <c r="G48" s="4"/>
      <c r="H48" s="9"/>
      <c r="I48" s="9"/>
      <c r="J48" s="9"/>
    </row>
    <row r="49" spans="1:10" x14ac:dyDescent="0.3">
      <c r="A49" s="6"/>
      <c r="B49" s="6"/>
      <c r="C49" s="4"/>
      <c r="D49" s="4"/>
      <c r="E49" s="4"/>
      <c r="F49" s="7"/>
      <c r="G49" s="4"/>
      <c r="H49" s="9"/>
      <c r="I49" s="9"/>
      <c r="J49" s="9"/>
    </row>
    <row r="50" spans="1:10" x14ac:dyDescent="0.3">
      <c r="A50" s="6"/>
      <c r="B50" s="6"/>
      <c r="C50" s="4"/>
      <c r="D50" s="4"/>
      <c r="E50" s="4"/>
      <c r="F50" s="7"/>
      <c r="G50" s="4"/>
      <c r="H50" s="9"/>
      <c r="I50" s="9"/>
      <c r="J50" s="9"/>
    </row>
    <row r="51" spans="1:10" x14ac:dyDescent="0.3">
      <c r="A51" s="6"/>
      <c r="B51" s="6"/>
      <c r="C51" s="4"/>
      <c r="D51" s="4"/>
      <c r="E51" s="4"/>
      <c r="F51" s="7"/>
      <c r="G51" s="4"/>
      <c r="H51" s="9"/>
      <c r="I51" s="9"/>
      <c r="J51" s="9"/>
    </row>
    <row r="52" spans="1:10" x14ac:dyDescent="0.3">
      <c r="A52" s="6"/>
      <c r="B52" s="6"/>
      <c r="C52" s="4"/>
      <c r="D52" s="4"/>
      <c r="E52" s="4"/>
      <c r="F52" s="7"/>
      <c r="G52" s="4"/>
      <c r="H52" s="9"/>
      <c r="I52" s="9"/>
      <c r="J52" s="9"/>
    </row>
    <row r="53" spans="1:10" x14ac:dyDescent="0.3">
      <c r="A53" s="6"/>
      <c r="B53" s="6"/>
      <c r="C53" s="4"/>
      <c r="D53" s="4"/>
      <c r="E53" s="4"/>
      <c r="F53" s="7"/>
      <c r="G53" s="4"/>
      <c r="H53" s="9"/>
      <c r="I53" s="9"/>
      <c r="J53" s="9"/>
    </row>
    <row r="54" spans="1:10" x14ac:dyDescent="0.3">
      <c r="A54" s="6"/>
      <c r="B54" s="6"/>
      <c r="C54" s="4"/>
      <c r="D54" s="4"/>
      <c r="E54" s="4"/>
      <c r="F54" s="7"/>
      <c r="G54" s="4"/>
      <c r="H54" s="9"/>
      <c r="I54" s="9"/>
      <c r="J54" s="9"/>
    </row>
    <row r="55" spans="1:10" x14ac:dyDescent="0.3">
      <c r="A55" s="6"/>
      <c r="B55" s="6"/>
      <c r="C55" s="4"/>
      <c r="D55" s="4"/>
      <c r="E55" s="4"/>
      <c r="F55" s="7"/>
      <c r="G55" s="4"/>
      <c r="H55" s="9"/>
      <c r="I55" s="9"/>
      <c r="J55" s="9"/>
    </row>
    <row r="56" spans="1:10" x14ac:dyDescent="0.3">
      <c r="A56" s="6"/>
      <c r="B56" s="6"/>
      <c r="C56" s="4"/>
      <c r="D56" s="4"/>
      <c r="E56" s="4"/>
      <c r="F56" s="7"/>
      <c r="G56" s="4"/>
      <c r="H56" s="9"/>
      <c r="I56" s="9"/>
      <c r="J56" s="9"/>
    </row>
  </sheetData>
  <pageMargins left="0.7" right="0.7" top="0.75" bottom="0.75" header="0.3" footer="0.3"/>
  <pageSetup fitToWidth="0" orientation="portrait" horizontalDpi="4294967294" verticalDpi="4294967294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i2 stații - LOT 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Ignat</dc:creator>
  <cp:lastModifiedBy>Silvia Ionescu</cp:lastModifiedBy>
  <cp:lastPrinted>2022-12-08T09:16:01Z</cp:lastPrinted>
  <dcterms:created xsi:type="dcterms:W3CDTF">2022-10-12T12:15:04Z</dcterms:created>
  <dcterms:modified xsi:type="dcterms:W3CDTF">2022-12-15T14:59:39Z</dcterms:modified>
</cp:coreProperties>
</file>