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800" windowHeight="12336"/>
  </bookViews>
  <sheets>
    <sheet name="i2 fără stații - LOT 25" sheetId="2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4" l="1"/>
  <c r="I35" i="24"/>
  <c r="J35" i="24" s="1"/>
  <c r="I5" i="24" l="1"/>
  <c r="J5" i="24" s="1"/>
  <c r="I6" i="24"/>
  <c r="J6" i="24" s="1"/>
  <c r="I7" i="24"/>
  <c r="J7" i="24" s="1"/>
  <c r="I8" i="24"/>
  <c r="J8" i="24" s="1"/>
  <c r="I9" i="24"/>
  <c r="J9" i="24" s="1"/>
  <c r="I10" i="24"/>
  <c r="J10" i="24" s="1"/>
  <c r="I11" i="24"/>
  <c r="J11" i="24" s="1"/>
  <c r="I12" i="24"/>
  <c r="J12" i="24" s="1"/>
  <c r="I13" i="24"/>
  <c r="J13" i="24" s="1"/>
  <c r="I14" i="24"/>
  <c r="J14" i="24" s="1"/>
  <c r="I15" i="24"/>
  <c r="J15" i="24" s="1"/>
  <c r="I16" i="24"/>
  <c r="J16" i="24" s="1"/>
  <c r="I17" i="24"/>
  <c r="J17" i="24" s="1"/>
  <c r="I18" i="24"/>
  <c r="J18" i="24" s="1"/>
  <c r="I19" i="24"/>
  <c r="J19" i="24" s="1"/>
  <c r="I20" i="24"/>
  <c r="J20" i="24" s="1"/>
  <c r="I21" i="24"/>
  <c r="J21" i="24" s="1"/>
  <c r="I22" i="24"/>
  <c r="J22" i="24" s="1"/>
  <c r="I23" i="24"/>
  <c r="J23" i="24" s="1"/>
  <c r="I24" i="24"/>
  <c r="J24" i="24" s="1"/>
  <c r="I25" i="24"/>
  <c r="J25" i="24" s="1"/>
  <c r="I27" i="24"/>
  <c r="J27" i="24" s="1"/>
  <c r="I26" i="24"/>
  <c r="J26" i="24" s="1"/>
  <c r="I28" i="24"/>
  <c r="J28" i="24" s="1"/>
  <c r="I29" i="24"/>
  <c r="J29" i="24" s="1"/>
  <c r="I30" i="24"/>
  <c r="J30" i="24" s="1"/>
  <c r="I31" i="24"/>
  <c r="J31" i="24" s="1"/>
  <c r="I32" i="24"/>
  <c r="J32" i="24" s="1"/>
  <c r="I33" i="24"/>
  <c r="J33" i="24" s="1"/>
  <c r="I34" i="24"/>
  <c r="J34" i="24" s="1"/>
</calcChain>
</file>

<file path=xl/sharedStrings.xml><?xml version="1.0" encoding="utf-8"?>
<sst xmlns="http://schemas.openxmlformats.org/spreadsheetml/2006/main" count="194" uniqueCount="155">
  <si>
    <t>UAT</t>
  </si>
  <si>
    <t>Nr.</t>
  </si>
  <si>
    <t>Titlu proiect</t>
  </si>
  <si>
    <t>Tip UAT</t>
  </si>
  <si>
    <t>Județ</t>
  </si>
  <si>
    <t>valoare finantare</t>
  </si>
  <si>
    <t>Valoare TVA</t>
  </si>
  <si>
    <t>Valoare Total</t>
  </si>
  <si>
    <t>COMUNA</t>
  </si>
  <si>
    <t>Caraș-Severin</t>
  </si>
  <si>
    <t>MUNICIPIUL</t>
  </si>
  <si>
    <t>ORAȘUL</t>
  </si>
  <si>
    <t>HAȚEG</t>
  </si>
  <si>
    <t>Hunedoara</t>
  </si>
  <si>
    <t>Galați</t>
  </si>
  <si>
    <t>Suceava</t>
  </si>
  <si>
    <t>Teleorman</t>
  </si>
  <si>
    <t>Harghita</t>
  </si>
  <si>
    <t>BEREȘTI</t>
  </si>
  <si>
    <t>Ialomița</t>
  </si>
  <si>
    <t>LUPȘA</t>
  </si>
  <si>
    <t>Alba</t>
  </si>
  <si>
    <t>C10-I2-117</t>
  </si>
  <si>
    <t>BERLIȘTE</t>
  </si>
  <si>
    <t>Botoșani</t>
  </si>
  <si>
    <t>C10-I2-218</t>
  </si>
  <si>
    <t>RĂUSENI</t>
  </si>
  <si>
    <t>C10-I2-238</t>
  </si>
  <si>
    <t>CONȚEȘTI</t>
  </si>
  <si>
    <t>C10-I2-303</t>
  </si>
  <si>
    <t>BUCERDEA GRÂNOASĂ</t>
  </si>
  <si>
    <t>C10-I2-47</t>
  </si>
  <si>
    <t>DEVA</t>
  </si>
  <si>
    <t>C10-I2-58</t>
  </si>
  <si>
    <t>C10-I2-85</t>
  </si>
  <si>
    <t>SCÂNTEIA</t>
  </si>
  <si>
    <t>C10-I2-93</t>
  </si>
  <si>
    <t>HUNEDOARA</t>
  </si>
  <si>
    <t>Centru de locuințe colective pentru tineri</t>
  </si>
  <si>
    <t>Construirea de locuințe de serviciu pentru specialiști din sănătate și învățământ în Comuna Rauseni, Județul Botoșani</t>
  </si>
  <si>
    <t>Construirea de locuințe - nZEB pentru tinerii din Comuna Conțești, Județul Telorman</t>
  </si>
  <si>
    <t>Construirea unei locuințe de serviciu pentru specialiști din sănătate în Comuna Bucerdea Grânoasă, Județul Alba</t>
  </si>
  <si>
    <t>Construirea de locuințe nZEB plus pentru tinerii din Municipiul Deva</t>
  </si>
  <si>
    <t>Construirea de locuințe nZEB în Orașul Hațeg pentru tineri</t>
  </si>
  <si>
    <t>Construire locuințe pentru specialiști în Comuna Scânteia, Județul Ialomița</t>
  </si>
  <si>
    <t>Construirea de locuințe nZEB plus pentru tineri în Municipiul Hunedoara</t>
  </si>
  <si>
    <t>C10-I2-307</t>
  </si>
  <si>
    <t>Construirea de locuințe nZEB plus pentru tineri aflați în dificultate în Orașul Berești, Județul Galați</t>
  </si>
  <si>
    <t>C10-I2-160</t>
  </si>
  <si>
    <t>ODORHEIU SECUIESC</t>
  </si>
  <si>
    <t>Construirea de locuinte nZEB plus pentru tineri în Municipiul Odorheiu Secuiesc</t>
  </si>
  <si>
    <t>C10-I2-171</t>
  </si>
  <si>
    <t>SÂNDOMINIC</t>
  </si>
  <si>
    <t>Construire locuințe de serviciu pentru tineri din domeniul învățământului și sănătății în comuna Sândominic, județul Harghita</t>
  </si>
  <si>
    <t>Vaslui</t>
  </si>
  <si>
    <t>C10-I2-130</t>
  </si>
  <si>
    <t>PLOPENI</t>
  </si>
  <si>
    <t>Prahova</t>
  </si>
  <si>
    <t>Construire locuințe nZEB pentru tineri în oraș Plopeni, strada Speranței, județul Prahova</t>
  </si>
  <si>
    <t>Tulcea</t>
  </si>
  <si>
    <t>C10-I2-15</t>
  </si>
  <si>
    <t>DROBETA-TURNU SEVERIN</t>
  </si>
  <si>
    <t>Mehedinți</t>
  </si>
  <si>
    <t>Construire de locuințe pentru tineri care provin din grupuri/comunități vulnerabile etapa I</t>
  </si>
  <si>
    <t>C10-I2-153</t>
  </si>
  <si>
    <t>PIATRA-NEAMȚ</t>
  </si>
  <si>
    <t>Neamț</t>
  </si>
  <si>
    <t>Construirea de locuințe pentru persoanele vulnerabile social</t>
  </si>
  <si>
    <t>C10-I2-166</t>
  </si>
  <si>
    <t>MIZIL</t>
  </si>
  <si>
    <t>Construirea a 24 de locuinte nZEB + pentru tineri în orașul Mizil, județul Prahova</t>
  </si>
  <si>
    <t>C10-I2-175</t>
  </si>
  <si>
    <t>ALEXANDRIA</t>
  </si>
  <si>
    <t>Construire de locuințe nZEB plus pentru tineri, în Municipiul Alexandria</t>
  </si>
  <si>
    <t>Covasna</t>
  </si>
  <si>
    <t>C10-I2-217</t>
  </si>
  <si>
    <t>BĂICOI</t>
  </si>
  <si>
    <t>C10-I2-220</t>
  </si>
  <si>
    <t>C10-I2-226</t>
  </si>
  <si>
    <t>CARACAL</t>
  </si>
  <si>
    <t>Olt</t>
  </si>
  <si>
    <t>Construire ansamblu de locuințe nZEB plus pentru tineri în municipiul Caracal</t>
  </si>
  <si>
    <t>C10-I2-245</t>
  </si>
  <si>
    <t>C10-I2-252</t>
  </si>
  <si>
    <t>CRÂMPOIA</t>
  </si>
  <si>
    <t>Construirea de locuințe de serviciu - NZEB pentru tinerii din comuna CRAMPOIA, judetul OLT</t>
  </si>
  <si>
    <t>C10-I2-264</t>
  </si>
  <si>
    <t>MAVRODIN</t>
  </si>
  <si>
    <t xml:space="preserve">Construirea de locuințe  - NZEB pentru  tinerii din  din comuna MAVRODIN, judetul Teleorman </t>
  </si>
  <si>
    <t>C10-I2-268</t>
  </si>
  <si>
    <t>VICOVU DE JOS</t>
  </si>
  <si>
    <t>Construirea de locuințe de serviciu - NZEB pentru specialiștii din sănătate si invatamant din comuna VICOVU DE JOS, judetul SUCEAVA</t>
  </si>
  <si>
    <t>C10-I2-273</t>
  </si>
  <si>
    <t>VOINEȘTI</t>
  </si>
  <si>
    <t>Construirea de locuințe de serviciu pentru specialiști din sănătate și învățământ în Comuna Voinești, Județul Vaslui</t>
  </si>
  <si>
    <t>C10-I2-284</t>
  </si>
  <si>
    <t>SECTORUL 5</t>
  </si>
  <si>
    <t>C10-I2-294</t>
  </si>
  <si>
    <t>POROINA MARE</t>
  </si>
  <si>
    <t>CONSTRUIRE LOCUINȚE DE SERVICIU PENTRU SPECIALIȘTI DIN SĂNĂTATE ȘI ÎNVĂȚĂMÂNT ÎN COMUNA POROINA MARE, SAT ȘIPOTU, JUDEȚUL MEHEDINȚI</t>
  </si>
  <si>
    <t>C10-I2-297</t>
  </si>
  <si>
    <t>COVASNA</t>
  </si>
  <si>
    <t xml:space="preserve">Construirea de locuințe de serviciu pentru specialiști din sănătate și învățământ-Proiect TIP cu 6 apartamente </t>
  </si>
  <si>
    <t>C10-I2-60</t>
  </si>
  <si>
    <t>DUMBRAVA</t>
  </si>
  <si>
    <t>CONSTRUIREA DE LOCUINȚE NZEB PLUS PENTRU TINERI ÎN COMUNA DUMBRAVA</t>
  </si>
  <si>
    <t>C10-I2-78</t>
  </si>
  <si>
    <t>MĂCIN</t>
  </si>
  <si>
    <t>Construire locuinte pentru tineri/ locuințe de serviciu pentru specialiști din sănătate și învățământ in orasul Macin, judetul Tulcea</t>
  </si>
  <si>
    <t>Construirea de locuințe pentru tineri/locuințe de serviciu pentru specialiști din sănătate și învățământ în Orașul Sântana, Județul Arad</t>
  </si>
  <si>
    <t>Arad</t>
  </si>
  <si>
    <t>SÂNTANA</t>
  </si>
  <si>
    <t>C10-I2-309</t>
  </si>
  <si>
    <t>Sectorul 5</t>
  </si>
  <si>
    <t>MUNICIPIUL BUCUREȘTI</t>
  </si>
  <si>
    <t>Construire ansamblu de locuințe nZEB plus pentru tineri în Orașul Băicoi, județ Prahova</t>
  </si>
  <si>
    <t>Construirea unei locuițe pentru tineri specialiști în educație și sănătate  în comuna Lupsa, județul Alba</t>
  </si>
  <si>
    <t>Construire locuințe nZEB pentru tineri în oraș Plopeni, strada Primaverii, județul Prahova</t>
  </si>
  <si>
    <t>Locuinte nZeb pentru tineri in Sectorul 5 al Municipiului București</t>
  </si>
  <si>
    <t>Nr. Cerere</t>
  </si>
  <si>
    <t>Nr. Înreg.</t>
  </si>
  <si>
    <t>C10-</t>
  </si>
  <si>
    <t xml:space="preserve">I.2 - Construirea de locuințe nZEB plus pentru tineri/locuințe de serviciu pentru specialiști din sănătate și învățământ
</t>
  </si>
  <si>
    <t>138183/
07.12.2022</t>
  </si>
  <si>
    <t>138229/
07.12.2022</t>
  </si>
  <si>
    <t>138168/
07.12.2022</t>
  </si>
  <si>
    <t>138234/
07.12.2022</t>
  </si>
  <si>
    <t>138194/
07.12.2022</t>
  </si>
  <si>
    <t>138238/
07.12.2022</t>
  </si>
  <si>
    <t>138235/
07.12.2022</t>
  </si>
  <si>
    <t>138199/
07.12.2022</t>
  </si>
  <si>
    <t>138205/
07.12.2022</t>
  </si>
  <si>
    <t>138203/
07.12.2022</t>
  </si>
  <si>
    <t>138211/
07.12.2022</t>
  </si>
  <si>
    <t>138240/
07.12.2022</t>
  </si>
  <si>
    <t>138215/
07.12.2022</t>
  </si>
  <si>
    <t>138209/
07.12.2022</t>
  </si>
  <si>
    <t>138172/
07.12.2022</t>
  </si>
  <si>
    <t>138166/
07.12.2022</t>
  </si>
  <si>
    <t>138190/
07.12.2022</t>
  </si>
  <si>
    <t>138236/
07.12.2022</t>
  </si>
  <si>
    <t>138232/
07.12.2022</t>
  </si>
  <si>
    <t>138196/
07.12.2022</t>
  </si>
  <si>
    <t>138213/
07.12.2022</t>
  </si>
  <si>
    <t>138231/
07.12.2022</t>
  </si>
  <si>
    <t>138197/
07.12.2022</t>
  </si>
  <si>
    <t>138227/
07.12.2022</t>
  </si>
  <si>
    <t>138164/
07.12.2022</t>
  </si>
  <si>
    <t>138212/
07.12.2022</t>
  </si>
  <si>
    <t>138188/
07.12.2022</t>
  </si>
  <si>
    <t>138225/
07.12.2022</t>
  </si>
  <si>
    <t>138218/
07.12.2022</t>
  </si>
  <si>
    <t>138208/
07.12.2022</t>
  </si>
  <si>
    <t>LOT 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</si>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</sst>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2" fillId="0" borderId="0" xfId="0" applyNumberFormat="1" applyFont="1" applyFill="1" applyAlignment="1">
      <alignment horizontal="left" vertical="center"/>
    </xf>
    <xf numFmtId="0" fontId="1" fillId="0" borderId="0" xfId="1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1" fillId="0" borderId="0" xfId="0" applyFont="1" applyFill="1"/>
    <xf numFmtId="0" fontId="1" fillId="0" borderId="0" xfId="0" applyNumberFormat="1" applyFont="1" applyFill="1"/>
    <xf numFmtId="164" fontId="2" fillId="0" borderId="0" xfId="0" applyNumberFormat="1" applyFont="1" applyFill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/>
    <xf numFmtId="0" fontId="7" fillId="0" borderId="0" xfId="0" applyFont="1" applyFill="1"/>
    <xf numFmtId="164" fontId="7" fillId="3" borderId="3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le2428" displayName="Table2428" ref="A4:J35" totalsRowShown="0" headerRowDxfId="0" dataDxfId="1" headerRowBorderDxfId="14" tableBorderDxfId="13" totalsRowBorderDxfId="12">
  <autoFilter ref="A4:J35"/>
  <sortState ref="A5:J34">
    <sortCondition ref="D4:D34"/>
  </sortState>
  <tableColumns count="10">
    <tableColumn id="1" name="Nr." dataDxfId="11"/>
    <tableColumn id="2" name="Nr. Înreg." dataDxfId="10"/>
    <tableColumn id="3" name="Tip UAT" dataDxfId="9"/>
    <tableColumn id="4" name="UAT" dataDxfId="8"/>
    <tableColumn id="8" name="Județ" dataDxfId="7"/>
    <tableColumn id="9" name="Nr. Cerere" dataDxfId="6"/>
    <tableColumn id="16" name="Titlu proiect" dataDxfId="5"/>
    <tableColumn id="30" name="valoare finantare" dataDxfId="4"/>
    <tableColumn id="31" name="Valoare TVA" dataDxfId="3">
      <calculatedColumnFormula>Table2428[[#This Row],[valoare finantare]]*19%</calculatedColumnFormula>
    </tableColumn>
    <tableColumn id="32" name="Valoare Total" dataDxfId="2">
      <calculatedColumnFormula>Table2428[[#This Row],[Valoare TVA]]+Table2428[[#This Row],[valoare finantare]]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5"/>
  <sheetViews>
    <sheetView tabSelected="1" zoomScale="70" zoomScaleNormal="70" workbookViewId="0">
      <selection activeCell="K10" sqref="K10"/>
    </sheetView>
  </sheetViews>
  <sheetFormatPr defaultColWidth="9.109375" defaultRowHeight="14.4" x14ac:dyDescent="0.3"/>
  <cols>
    <col min="1" max="1" width="9.109375" style="3"/>
    <col min="2" max="2" width="17.109375" style="3" customWidth="1"/>
    <col min="3" max="3" width="16.109375" style="3" customWidth="1"/>
    <col min="4" max="4" width="24.44140625" style="3" customWidth="1"/>
    <col min="5" max="5" width="17.88671875" style="4" customWidth="1"/>
    <col min="6" max="6" width="21" style="5" customWidth="1"/>
    <col min="7" max="7" width="70.109375" style="6" customWidth="1"/>
    <col min="8" max="8" width="22" style="7" customWidth="1"/>
    <col min="9" max="9" width="21.109375" style="10" customWidth="1"/>
    <col min="10" max="10" width="22" style="7" customWidth="1"/>
    <col min="11" max="16384" width="9.109375" style="3"/>
  </cols>
  <sheetData>
    <row r="1" spans="1:10" s="11" customFormat="1" ht="16.2" x14ac:dyDescent="0.3"/>
    <row r="2" spans="1:10" s="12" customFormat="1" ht="16.2" x14ac:dyDescent="0.3">
      <c r="B2" s="13" t="s">
        <v>153</v>
      </c>
      <c r="D2" s="14" t="s">
        <v>121</v>
      </c>
      <c r="E2" s="15" t="s">
        <v>122</v>
      </c>
    </row>
    <row r="3" spans="1:10" s="11" customFormat="1" ht="16.2" x14ac:dyDescent="0.3">
      <c r="D3" s="14"/>
      <c r="E3" s="15"/>
    </row>
    <row r="4" spans="1:10" s="26" customFormat="1" ht="16.2" x14ac:dyDescent="0.3">
      <c r="A4" s="16" t="s">
        <v>1</v>
      </c>
      <c r="B4" s="17" t="s">
        <v>120</v>
      </c>
      <c r="C4" s="17" t="s">
        <v>3</v>
      </c>
      <c r="D4" s="17" t="s">
        <v>0</v>
      </c>
      <c r="E4" s="17" t="s">
        <v>4</v>
      </c>
      <c r="F4" s="18" t="s">
        <v>119</v>
      </c>
      <c r="G4" s="17" t="s">
        <v>2</v>
      </c>
      <c r="H4" s="25" t="s">
        <v>5</v>
      </c>
      <c r="I4" s="25" t="s">
        <v>6</v>
      </c>
      <c r="J4" s="25" t="s">
        <v>7</v>
      </c>
    </row>
    <row r="5" spans="1:10" s="1" customFormat="1" ht="28.8" x14ac:dyDescent="0.3">
      <c r="A5" s="27">
        <v>1</v>
      </c>
      <c r="B5" s="27" t="s">
        <v>123</v>
      </c>
      <c r="C5" s="29" t="s">
        <v>10</v>
      </c>
      <c r="D5" s="29" t="s">
        <v>72</v>
      </c>
      <c r="E5" s="29" t="s">
        <v>16</v>
      </c>
      <c r="F5" s="27" t="s">
        <v>71</v>
      </c>
      <c r="G5" s="28" t="s">
        <v>73</v>
      </c>
      <c r="H5" s="38">
        <v>52394945.689999998</v>
      </c>
      <c r="I5" s="38">
        <f>Table2428[[#This Row],[valoare finantare]]*19%</f>
        <v>9955039.6810999997</v>
      </c>
      <c r="J5" s="38">
        <f>Table2428[[#This Row],[Valoare TVA]]+Table2428[[#This Row],[valoare finantare]]</f>
        <v>62349985.371099994</v>
      </c>
    </row>
    <row r="6" spans="1:10" s="1" customFormat="1" ht="28.8" x14ac:dyDescent="0.3">
      <c r="A6" s="27">
        <v>2</v>
      </c>
      <c r="B6" s="27" t="s">
        <v>152</v>
      </c>
      <c r="C6" s="29" t="s">
        <v>11</v>
      </c>
      <c r="D6" s="29" t="s">
        <v>76</v>
      </c>
      <c r="E6" s="29" t="s">
        <v>57</v>
      </c>
      <c r="F6" s="27" t="s">
        <v>75</v>
      </c>
      <c r="G6" s="28" t="s">
        <v>115</v>
      </c>
      <c r="H6" s="38">
        <v>7349776.1900000004</v>
      </c>
      <c r="I6" s="38">
        <f>Table2428[[#This Row],[valoare finantare]]*19%</f>
        <v>1396457.4761000001</v>
      </c>
      <c r="J6" s="38">
        <f>Table2428[[#This Row],[Valoare TVA]]+Table2428[[#This Row],[valoare finantare]]</f>
        <v>8746233.666100001</v>
      </c>
    </row>
    <row r="7" spans="1:10" s="1" customFormat="1" ht="28.8" x14ac:dyDescent="0.3">
      <c r="A7" s="27">
        <v>3</v>
      </c>
      <c r="B7" s="30" t="s">
        <v>151</v>
      </c>
      <c r="C7" s="32" t="s">
        <v>11</v>
      </c>
      <c r="D7" s="32" t="s">
        <v>18</v>
      </c>
      <c r="E7" s="32" t="s">
        <v>14</v>
      </c>
      <c r="F7" s="30" t="s">
        <v>46</v>
      </c>
      <c r="G7" s="31" t="s">
        <v>47</v>
      </c>
      <c r="H7" s="39">
        <v>4336209.5199999996</v>
      </c>
      <c r="I7" s="39">
        <f>Table2428[[#This Row],[valoare finantare]]*19%</f>
        <v>823879.80879999988</v>
      </c>
      <c r="J7" s="39">
        <f>Table2428[[#This Row],[Valoare TVA]]+Table2428[[#This Row],[valoare finantare]]</f>
        <v>5160089.3287999993</v>
      </c>
    </row>
    <row r="8" spans="1:10" s="1" customFormat="1" ht="28.8" x14ac:dyDescent="0.3">
      <c r="A8" s="27">
        <v>4</v>
      </c>
      <c r="B8" s="30" t="s">
        <v>150</v>
      </c>
      <c r="C8" s="34" t="s">
        <v>8</v>
      </c>
      <c r="D8" s="34" t="s">
        <v>23</v>
      </c>
      <c r="E8" s="34" t="s">
        <v>9</v>
      </c>
      <c r="F8" s="30" t="s">
        <v>22</v>
      </c>
      <c r="G8" s="33" t="s">
        <v>38</v>
      </c>
      <c r="H8" s="40">
        <v>1108239.99</v>
      </c>
      <c r="I8" s="39">
        <f>Table2428[[#This Row],[valoare finantare]]*19%</f>
        <v>210565.5981</v>
      </c>
      <c r="J8" s="39">
        <f>Table2428[[#This Row],[Valoare TVA]]+Table2428[[#This Row],[valoare finantare]]</f>
        <v>1318805.5881000001</v>
      </c>
    </row>
    <row r="9" spans="1:10" ht="28.8" x14ac:dyDescent="0.3">
      <c r="A9" s="27">
        <v>5</v>
      </c>
      <c r="B9" s="30" t="s">
        <v>149</v>
      </c>
      <c r="C9" s="29" t="s">
        <v>8</v>
      </c>
      <c r="D9" s="34" t="s">
        <v>30</v>
      </c>
      <c r="E9" s="34" t="s">
        <v>21</v>
      </c>
      <c r="F9" s="30" t="s">
        <v>29</v>
      </c>
      <c r="G9" s="33" t="s">
        <v>41</v>
      </c>
      <c r="H9" s="40">
        <v>1522393.81</v>
      </c>
      <c r="I9" s="39">
        <f>Table2428[[#This Row],[valoare finantare]]*19%</f>
        <v>289254.82390000002</v>
      </c>
      <c r="J9" s="39">
        <f>Table2428[[#This Row],[Valoare TVA]]+Table2428[[#This Row],[valoare finantare]]</f>
        <v>1811648.6339</v>
      </c>
    </row>
    <row r="10" spans="1:10" s="1" customFormat="1" ht="28.8" x14ac:dyDescent="0.3">
      <c r="A10" s="27">
        <v>6</v>
      </c>
      <c r="B10" s="27" t="s">
        <v>148</v>
      </c>
      <c r="C10" s="34" t="s">
        <v>10</v>
      </c>
      <c r="D10" s="29" t="s">
        <v>79</v>
      </c>
      <c r="E10" s="29" t="s">
        <v>80</v>
      </c>
      <c r="F10" s="27" t="s">
        <v>78</v>
      </c>
      <c r="G10" s="28" t="s">
        <v>81</v>
      </c>
      <c r="H10" s="38">
        <v>19873944.920000002</v>
      </c>
      <c r="I10" s="38">
        <f>Table2428[[#This Row],[valoare finantare]]*19%</f>
        <v>3776049.5348000005</v>
      </c>
      <c r="J10" s="38">
        <f>Table2428[[#This Row],[Valoare TVA]]+Table2428[[#This Row],[valoare finantare]]</f>
        <v>23649994.454800002</v>
      </c>
    </row>
    <row r="11" spans="1:10" s="1" customFormat="1" ht="28.8" x14ac:dyDescent="0.3">
      <c r="A11" s="27">
        <v>7</v>
      </c>
      <c r="B11" s="30" t="s">
        <v>147</v>
      </c>
      <c r="C11" s="34" t="s">
        <v>8</v>
      </c>
      <c r="D11" s="34" t="s">
        <v>28</v>
      </c>
      <c r="E11" s="34" t="s">
        <v>16</v>
      </c>
      <c r="F11" s="30" t="s">
        <v>27</v>
      </c>
      <c r="G11" s="33" t="s">
        <v>40</v>
      </c>
      <c r="H11" s="40">
        <v>1445403.17</v>
      </c>
      <c r="I11" s="39">
        <f>Table2428[[#This Row],[valoare finantare]]*19%</f>
        <v>274626.60229999997</v>
      </c>
      <c r="J11" s="39">
        <f>Table2428[[#This Row],[Valoare TVA]]+Table2428[[#This Row],[valoare finantare]]</f>
        <v>1720029.7722999998</v>
      </c>
    </row>
    <row r="12" spans="1:10" s="1" customFormat="1" ht="28.8" x14ac:dyDescent="0.3">
      <c r="A12" s="27">
        <v>8</v>
      </c>
      <c r="B12" s="27" t="s">
        <v>146</v>
      </c>
      <c r="C12" s="32" t="s">
        <v>11</v>
      </c>
      <c r="D12" s="29" t="s">
        <v>101</v>
      </c>
      <c r="E12" s="29" t="s">
        <v>74</v>
      </c>
      <c r="F12" s="27" t="s">
        <v>100</v>
      </c>
      <c r="G12" s="28" t="s">
        <v>102</v>
      </c>
      <c r="H12" s="38">
        <v>2168104.7599999998</v>
      </c>
      <c r="I12" s="38">
        <f>Table2428[[#This Row],[valoare finantare]]*19%</f>
        <v>411939.90439999994</v>
      </c>
      <c r="J12" s="38">
        <f>Table2428[[#This Row],[Valoare TVA]]+Table2428[[#This Row],[valoare finantare]]</f>
        <v>2580044.6643999997</v>
      </c>
    </row>
    <row r="13" spans="1:10" s="2" customFormat="1" ht="28.8" x14ac:dyDescent="0.3">
      <c r="A13" s="27">
        <v>9</v>
      </c>
      <c r="B13" s="27" t="s">
        <v>145</v>
      </c>
      <c r="C13" s="29" t="s">
        <v>8</v>
      </c>
      <c r="D13" s="29" t="s">
        <v>84</v>
      </c>
      <c r="E13" s="29" t="s">
        <v>80</v>
      </c>
      <c r="F13" s="27" t="s">
        <v>83</v>
      </c>
      <c r="G13" s="28" t="s">
        <v>85</v>
      </c>
      <c r="H13" s="38">
        <v>1594718.51</v>
      </c>
      <c r="I13" s="38">
        <f>Table2428[[#This Row],[valoare finantare]]*19%</f>
        <v>302996.51689999999</v>
      </c>
      <c r="J13" s="38">
        <f>Table2428[[#This Row],[Valoare TVA]]+Table2428[[#This Row],[valoare finantare]]</f>
        <v>1897715.0268999999</v>
      </c>
    </row>
    <row r="14" spans="1:10" s="2" customFormat="1" ht="28.8" x14ac:dyDescent="0.3">
      <c r="A14" s="27">
        <v>10</v>
      </c>
      <c r="B14" s="30" t="s">
        <v>144</v>
      </c>
      <c r="C14" s="34" t="s">
        <v>10</v>
      </c>
      <c r="D14" s="34" t="s">
        <v>32</v>
      </c>
      <c r="E14" s="34" t="s">
        <v>13</v>
      </c>
      <c r="F14" s="30" t="s">
        <v>31</v>
      </c>
      <c r="G14" s="33" t="s">
        <v>42</v>
      </c>
      <c r="H14" s="40">
        <v>18761394.239999998</v>
      </c>
      <c r="I14" s="39">
        <f>Table2428[[#This Row],[valoare finantare]]*19%</f>
        <v>3564664.9055999997</v>
      </c>
      <c r="J14" s="39">
        <f>Table2428[[#This Row],[Valoare TVA]]+Table2428[[#This Row],[valoare finantare]]</f>
        <v>22326059.145599999</v>
      </c>
    </row>
    <row r="15" spans="1:10" s="2" customFormat="1" ht="28.8" x14ac:dyDescent="0.3">
      <c r="A15" s="27">
        <v>11</v>
      </c>
      <c r="B15" s="27" t="s">
        <v>143</v>
      </c>
      <c r="C15" s="34" t="s">
        <v>10</v>
      </c>
      <c r="D15" s="37" t="s">
        <v>61</v>
      </c>
      <c r="E15" s="37" t="s">
        <v>62</v>
      </c>
      <c r="F15" s="27" t="s">
        <v>60</v>
      </c>
      <c r="G15" s="35" t="s">
        <v>63</v>
      </c>
      <c r="H15" s="41">
        <v>31550411.309999999</v>
      </c>
      <c r="I15" s="41">
        <f>Table2428[[#This Row],[valoare finantare]]*19%</f>
        <v>5994578.1488999994</v>
      </c>
      <c r="J15" s="41">
        <f>Table2428[[#This Row],[Valoare TVA]]+Table2428[[#This Row],[valoare finantare]]</f>
        <v>37544989.458899997</v>
      </c>
    </row>
    <row r="16" spans="1:10" s="2" customFormat="1" ht="28.8" x14ac:dyDescent="0.3">
      <c r="A16" s="27">
        <v>12</v>
      </c>
      <c r="B16" s="27" t="s">
        <v>142</v>
      </c>
      <c r="C16" s="29" t="s">
        <v>8</v>
      </c>
      <c r="D16" s="29" t="s">
        <v>104</v>
      </c>
      <c r="E16" s="29" t="s">
        <v>62</v>
      </c>
      <c r="F16" s="27" t="s">
        <v>103</v>
      </c>
      <c r="G16" s="28" t="s">
        <v>105</v>
      </c>
      <c r="H16" s="38">
        <v>1445403.17</v>
      </c>
      <c r="I16" s="38">
        <f>Table2428[[#This Row],[valoare finantare]]*19%</f>
        <v>274626.60229999997</v>
      </c>
      <c r="J16" s="38">
        <f>Table2428[[#This Row],[Valoare TVA]]+Table2428[[#This Row],[valoare finantare]]</f>
        <v>1720029.7722999998</v>
      </c>
    </row>
    <row r="17" spans="1:10" s="8" customFormat="1" ht="28.8" x14ac:dyDescent="0.3">
      <c r="A17" s="27">
        <v>13</v>
      </c>
      <c r="B17" s="30" t="s">
        <v>141</v>
      </c>
      <c r="C17" s="34" t="s">
        <v>11</v>
      </c>
      <c r="D17" s="34" t="s">
        <v>12</v>
      </c>
      <c r="E17" s="34" t="s">
        <v>13</v>
      </c>
      <c r="F17" s="30" t="s">
        <v>33</v>
      </c>
      <c r="G17" s="33" t="s">
        <v>43</v>
      </c>
      <c r="H17" s="40">
        <v>2890806.35</v>
      </c>
      <c r="I17" s="39">
        <f>Table2428[[#This Row],[valoare finantare]]*19%</f>
        <v>549253.20649999997</v>
      </c>
      <c r="J17" s="39">
        <f>Table2428[[#This Row],[Valoare TVA]]+Table2428[[#This Row],[valoare finantare]]</f>
        <v>3440059.5564999999</v>
      </c>
    </row>
    <row r="18" spans="1:10" s="9" customFormat="1" ht="28.8" x14ac:dyDescent="0.3">
      <c r="A18" s="27">
        <v>14</v>
      </c>
      <c r="B18" s="30" t="s">
        <v>140</v>
      </c>
      <c r="C18" s="34" t="s">
        <v>10</v>
      </c>
      <c r="D18" s="34" t="s">
        <v>37</v>
      </c>
      <c r="E18" s="34" t="s">
        <v>13</v>
      </c>
      <c r="F18" s="30" t="s">
        <v>36</v>
      </c>
      <c r="G18" s="33" t="s">
        <v>45</v>
      </c>
      <c r="H18" s="40">
        <v>8612509</v>
      </c>
      <c r="I18" s="39">
        <f>Table2428[[#This Row],[valoare finantare]]*19%</f>
        <v>1636376.71</v>
      </c>
      <c r="J18" s="39">
        <f>Table2428[[#This Row],[Valoare TVA]]+Table2428[[#This Row],[valoare finantare]]</f>
        <v>10248885.710000001</v>
      </c>
    </row>
    <row r="19" spans="1:10" s="1" customFormat="1" ht="28.8" x14ac:dyDescent="0.3">
      <c r="A19" s="27">
        <v>15</v>
      </c>
      <c r="B19" s="27" t="s">
        <v>139</v>
      </c>
      <c r="C19" s="29" t="s">
        <v>8</v>
      </c>
      <c r="D19" s="29" t="s">
        <v>20</v>
      </c>
      <c r="E19" s="29" t="s">
        <v>21</v>
      </c>
      <c r="F19" s="27" t="s">
        <v>82</v>
      </c>
      <c r="G19" s="28" t="s">
        <v>116</v>
      </c>
      <c r="H19" s="38">
        <v>361350.79</v>
      </c>
      <c r="I19" s="38">
        <f>Table2428[[#This Row],[valoare finantare]]*19%</f>
        <v>68656.650099999999</v>
      </c>
      <c r="J19" s="38">
        <f>Table2428[[#This Row],[Valoare TVA]]+Table2428[[#This Row],[valoare finantare]]</f>
        <v>430007.44010000001</v>
      </c>
    </row>
    <row r="20" spans="1:10" ht="28.8" x14ac:dyDescent="0.3">
      <c r="A20" s="27">
        <v>16</v>
      </c>
      <c r="B20" s="27" t="s">
        <v>138</v>
      </c>
      <c r="C20" s="34" t="s">
        <v>8</v>
      </c>
      <c r="D20" s="29" t="s">
        <v>87</v>
      </c>
      <c r="E20" s="29" t="s">
        <v>16</v>
      </c>
      <c r="F20" s="27" t="s">
        <v>86</v>
      </c>
      <c r="G20" s="28" t="s">
        <v>88</v>
      </c>
      <c r="H20" s="38">
        <v>1445403.17</v>
      </c>
      <c r="I20" s="38">
        <f>Table2428[[#This Row],[valoare finantare]]*19%</f>
        <v>274626.60229999997</v>
      </c>
      <c r="J20" s="38">
        <f>Table2428[[#This Row],[Valoare TVA]]+Table2428[[#This Row],[valoare finantare]]</f>
        <v>1720029.7722999998</v>
      </c>
    </row>
    <row r="21" spans="1:10" s="1" customFormat="1" ht="28.8" x14ac:dyDescent="0.3">
      <c r="A21" s="27">
        <v>17</v>
      </c>
      <c r="B21" s="27" t="s">
        <v>137</v>
      </c>
      <c r="C21" s="32" t="s">
        <v>11</v>
      </c>
      <c r="D21" s="29" t="s">
        <v>107</v>
      </c>
      <c r="E21" s="29" t="s">
        <v>59</v>
      </c>
      <c r="F21" s="27" t="s">
        <v>106</v>
      </c>
      <c r="G21" s="28" t="s">
        <v>108</v>
      </c>
      <c r="H21" s="38">
        <v>4690348.5599999996</v>
      </c>
      <c r="I21" s="38">
        <f>Table2428[[#This Row],[valoare finantare]]*19%</f>
        <v>891166.22639999993</v>
      </c>
      <c r="J21" s="38">
        <f>Table2428[[#This Row],[Valoare TVA]]+Table2428[[#This Row],[valoare finantare]]</f>
        <v>5581514.7863999996</v>
      </c>
    </row>
    <row r="22" spans="1:10" s="1" customFormat="1" ht="28.8" x14ac:dyDescent="0.3">
      <c r="A22" s="27">
        <v>18</v>
      </c>
      <c r="B22" s="27" t="s">
        <v>136</v>
      </c>
      <c r="C22" s="29" t="s">
        <v>11</v>
      </c>
      <c r="D22" s="29" t="s">
        <v>69</v>
      </c>
      <c r="E22" s="29" t="s">
        <v>57</v>
      </c>
      <c r="F22" s="27" t="s">
        <v>68</v>
      </c>
      <c r="G22" s="28" t="s">
        <v>70</v>
      </c>
      <c r="H22" s="38">
        <v>7356811.7199999997</v>
      </c>
      <c r="I22" s="38">
        <f>Table2428[[#This Row],[valoare finantare]]*19%</f>
        <v>1397794.2268000001</v>
      </c>
      <c r="J22" s="38">
        <f>Table2428[[#This Row],[Valoare TVA]]+Table2428[[#This Row],[valoare finantare]]</f>
        <v>8754605.9467999991</v>
      </c>
    </row>
    <row r="23" spans="1:10" s="1" customFormat="1" ht="28.8" x14ac:dyDescent="0.3">
      <c r="A23" s="27">
        <v>19</v>
      </c>
      <c r="B23" s="27" t="s">
        <v>135</v>
      </c>
      <c r="C23" s="29" t="s">
        <v>96</v>
      </c>
      <c r="D23" s="29" t="s">
        <v>114</v>
      </c>
      <c r="E23" s="29" t="s">
        <v>113</v>
      </c>
      <c r="F23" s="27" t="s">
        <v>95</v>
      </c>
      <c r="G23" s="28" t="s">
        <v>118</v>
      </c>
      <c r="H23" s="38">
        <v>54912255.770000003</v>
      </c>
      <c r="I23" s="38">
        <f>Table2428[[#This Row],[valoare finantare]]*19%</f>
        <v>10433328.5963</v>
      </c>
      <c r="J23" s="38">
        <f>Table2428[[#This Row],[Valoare TVA]]+Table2428[[#This Row],[valoare finantare]]</f>
        <v>65345584.366300002</v>
      </c>
    </row>
    <row r="24" spans="1:10" ht="28.8" x14ac:dyDescent="0.3">
      <c r="A24" s="27">
        <v>20</v>
      </c>
      <c r="B24" s="30" t="s">
        <v>134</v>
      </c>
      <c r="C24" s="34" t="s">
        <v>10</v>
      </c>
      <c r="D24" s="34" t="s">
        <v>49</v>
      </c>
      <c r="E24" s="34" t="s">
        <v>17</v>
      </c>
      <c r="F24" s="30" t="s">
        <v>48</v>
      </c>
      <c r="G24" s="33" t="s">
        <v>50</v>
      </c>
      <c r="H24" s="40">
        <v>1806722.27</v>
      </c>
      <c r="I24" s="39">
        <f>Table2428[[#This Row],[valoare finantare]]*19%</f>
        <v>343277.23129999998</v>
      </c>
      <c r="J24" s="39">
        <f>Table2428[[#This Row],[Valoare TVA]]+Table2428[[#This Row],[valoare finantare]]</f>
        <v>2149999.5013000001</v>
      </c>
    </row>
    <row r="25" spans="1:10" s="1" customFormat="1" ht="28.8" x14ac:dyDescent="0.3">
      <c r="A25" s="27">
        <v>21</v>
      </c>
      <c r="B25" s="27" t="s">
        <v>133</v>
      </c>
      <c r="C25" s="34" t="s">
        <v>10</v>
      </c>
      <c r="D25" s="29" t="s">
        <v>65</v>
      </c>
      <c r="E25" s="29" t="s">
        <v>66</v>
      </c>
      <c r="F25" s="27" t="s">
        <v>64</v>
      </c>
      <c r="G25" s="28" t="s">
        <v>67</v>
      </c>
      <c r="H25" s="38">
        <v>8203147.9000000004</v>
      </c>
      <c r="I25" s="38">
        <f>Table2428[[#This Row],[valoare finantare]]*19%</f>
        <v>1558598.101</v>
      </c>
      <c r="J25" s="38">
        <f>Table2428[[#This Row],[Valoare TVA]]+Table2428[[#This Row],[valoare finantare]]</f>
        <v>9761746.0010000002</v>
      </c>
    </row>
    <row r="26" spans="1:10" s="1" customFormat="1" ht="28.8" x14ac:dyDescent="0.3">
      <c r="A26" s="27">
        <v>22</v>
      </c>
      <c r="B26" s="27" t="s">
        <v>132</v>
      </c>
      <c r="C26" s="29" t="s">
        <v>11</v>
      </c>
      <c r="D26" s="29" t="s">
        <v>56</v>
      </c>
      <c r="E26" s="29" t="s">
        <v>57</v>
      </c>
      <c r="F26" s="27" t="s">
        <v>77</v>
      </c>
      <c r="G26" s="28" t="s">
        <v>117</v>
      </c>
      <c r="H26" s="38">
        <v>2720402.16</v>
      </c>
      <c r="I26" s="38">
        <f>Table2428[[#This Row],[valoare finantare]]*19%</f>
        <v>516876.41040000005</v>
      </c>
      <c r="J26" s="38">
        <f>Table2428[[#This Row],[Valoare TVA]]+Table2428[[#This Row],[valoare finantare]]</f>
        <v>3237278.5704000001</v>
      </c>
    </row>
    <row r="27" spans="1:10" s="1" customFormat="1" ht="28.8" x14ac:dyDescent="0.3">
      <c r="A27" s="27">
        <v>23</v>
      </c>
      <c r="B27" s="27" t="s">
        <v>131</v>
      </c>
      <c r="C27" s="29" t="s">
        <v>11</v>
      </c>
      <c r="D27" s="29" t="s">
        <v>56</v>
      </c>
      <c r="E27" s="29" t="s">
        <v>57</v>
      </c>
      <c r="F27" s="27" t="s">
        <v>55</v>
      </c>
      <c r="G27" s="28" t="s">
        <v>58</v>
      </c>
      <c r="H27" s="38">
        <v>4358115.54</v>
      </c>
      <c r="I27" s="38">
        <f>Table2428[[#This Row],[valoare finantare]]*19%</f>
        <v>828041.95259999996</v>
      </c>
      <c r="J27" s="38">
        <f>Table2428[[#This Row],[Valoare TVA]]+Table2428[[#This Row],[valoare finantare]]</f>
        <v>5186157.4925999995</v>
      </c>
    </row>
    <row r="28" spans="1:10" s="1" customFormat="1" ht="43.2" x14ac:dyDescent="0.3">
      <c r="A28" s="27">
        <v>24</v>
      </c>
      <c r="B28" s="27" t="s">
        <v>130</v>
      </c>
      <c r="C28" s="29" t="s">
        <v>8</v>
      </c>
      <c r="D28" s="29" t="s">
        <v>98</v>
      </c>
      <c r="E28" s="29" t="s">
        <v>62</v>
      </c>
      <c r="F28" s="27" t="s">
        <v>97</v>
      </c>
      <c r="G28" s="28" t="s">
        <v>99</v>
      </c>
      <c r="H28" s="38">
        <v>1598627.13</v>
      </c>
      <c r="I28" s="38">
        <f>Table2428[[#This Row],[valoare finantare]]*19%</f>
        <v>303739.15469999996</v>
      </c>
      <c r="J28" s="38">
        <f>Table2428[[#This Row],[Valoare TVA]]+Table2428[[#This Row],[valoare finantare]]</f>
        <v>1902366.2846999997</v>
      </c>
    </row>
    <row r="29" spans="1:10" s="1" customFormat="1" ht="28.8" x14ac:dyDescent="0.3">
      <c r="A29" s="27">
        <v>25</v>
      </c>
      <c r="B29" s="30" t="s">
        <v>129</v>
      </c>
      <c r="C29" s="34" t="s">
        <v>8</v>
      </c>
      <c r="D29" s="34" t="s">
        <v>26</v>
      </c>
      <c r="E29" s="34" t="s">
        <v>24</v>
      </c>
      <c r="F29" s="30" t="s">
        <v>25</v>
      </c>
      <c r="G29" s="33" t="s">
        <v>39</v>
      </c>
      <c r="H29" s="40">
        <v>1469642.55</v>
      </c>
      <c r="I29" s="40">
        <f>Table2428[[#This Row],[valoare finantare]]*19%</f>
        <v>279232.0845</v>
      </c>
      <c r="J29" s="40">
        <f>Table2428[[#This Row],[Valoare TVA]]+Table2428[[#This Row],[valoare finantare]]</f>
        <v>1748874.6345000002</v>
      </c>
    </row>
    <row r="30" spans="1:10" ht="28.8" x14ac:dyDescent="0.3">
      <c r="A30" s="27">
        <v>26</v>
      </c>
      <c r="B30" s="30" t="s">
        <v>128</v>
      </c>
      <c r="C30" s="34" t="s">
        <v>8</v>
      </c>
      <c r="D30" s="34" t="s">
        <v>52</v>
      </c>
      <c r="E30" s="34" t="s">
        <v>17</v>
      </c>
      <c r="F30" s="30" t="s">
        <v>51</v>
      </c>
      <c r="G30" s="33" t="s">
        <v>53</v>
      </c>
      <c r="H30" s="40">
        <v>727004.03</v>
      </c>
      <c r="I30" s="40">
        <f>Table2428[[#This Row],[valoare finantare]]*19%</f>
        <v>138130.76570000002</v>
      </c>
      <c r="J30" s="40">
        <f>Table2428[[#This Row],[Valoare TVA]]+Table2428[[#This Row],[valoare finantare]]</f>
        <v>865134.79570000002</v>
      </c>
    </row>
    <row r="31" spans="1:10" ht="28.8" x14ac:dyDescent="0.3">
      <c r="A31" s="27">
        <v>27</v>
      </c>
      <c r="B31" s="36" t="s">
        <v>127</v>
      </c>
      <c r="C31" s="29" t="s">
        <v>11</v>
      </c>
      <c r="D31" s="29" t="s">
        <v>111</v>
      </c>
      <c r="E31" s="29" t="s">
        <v>110</v>
      </c>
      <c r="F31" s="36" t="s">
        <v>112</v>
      </c>
      <c r="G31" s="28" t="s">
        <v>109</v>
      </c>
      <c r="H31" s="38">
        <v>8282245.8399999999</v>
      </c>
      <c r="I31" s="41">
        <f>Table2428[[#This Row],[valoare finantare]]*19%</f>
        <v>1573626.7095999999</v>
      </c>
      <c r="J31" s="41">
        <f>Table2428[[#This Row],[Valoare TVA]]+Table2428[[#This Row],[valoare finantare]]</f>
        <v>9855872.5495999996</v>
      </c>
    </row>
    <row r="32" spans="1:10" ht="28.8" x14ac:dyDescent="0.3">
      <c r="A32" s="27">
        <v>28</v>
      </c>
      <c r="B32" s="30" t="s">
        <v>126</v>
      </c>
      <c r="C32" s="34" t="s">
        <v>8</v>
      </c>
      <c r="D32" s="34" t="s">
        <v>35</v>
      </c>
      <c r="E32" s="34" t="s">
        <v>19</v>
      </c>
      <c r="F32" s="30" t="s">
        <v>34</v>
      </c>
      <c r="G32" s="33" t="s">
        <v>44</v>
      </c>
      <c r="H32" s="40">
        <v>1055328.43</v>
      </c>
      <c r="I32" s="40">
        <f>Table2428[[#This Row],[valoare finantare]]*19%</f>
        <v>200512.40169999999</v>
      </c>
      <c r="J32" s="40">
        <f>Table2428[[#This Row],[Valoare TVA]]+Table2428[[#This Row],[valoare finantare]]</f>
        <v>1255840.8317</v>
      </c>
    </row>
    <row r="33" spans="1:10" s="9" customFormat="1" ht="28.8" x14ac:dyDescent="0.3">
      <c r="A33" s="27">
        <v>29</v>
      </c>
      <c r="B33" s="27" t="s">
        <v>125</v>
      </c>
      <c r="C33" s="34" t="s">
        <v>8</v>
      </c>
      <c r="D33" s="29" t="s">
        <v>90</v>
      </c>
      <c r="E33" s="29" t="s">
        <v>15</v>
      </c>
      <c r="F33" s="27" t="s">
        <v>89</v>
      </c>
      <c r="G33" s="28" t="s">
        <v>91</v>
      </c>
      <c r="H33" s="38">
        <v>1445403.17</v>
      </c>
      <c r="I33" s="38">
        <f>Table2428[[#This Row],[valoare finantare]]*19%</f>
        <v>274626.60229999997</v>
      </c>
      <c r="J33" s="38">
        <f>Table2428[[#This Row],[Valoare TVA]]+Table2428[[#This Row],[valoare finantare]]</f>
        <v>1720029.7722999998</v>
      </c>
    </row>
    <row r="34" spans="1:10" ht="28.8" x14ac:dyDescent="0.3">
      <c r="A34" s="27">
        <v>30</v>
      </c>
      <c r="B34" s="27" t="s">
        <v>124</v>
      </c>
      <c r="C34" s="29" t="s">
        <v>8</v>
      </c>
      <c r="D34" s="29" t="s">
        <v>93</v>
      </c>
      <c r="E34" s="29" t="s">
        <v>54</v>
      </c>
      <c r="F34" s="27" t="s">
        <v>92</v>
      </c>
      <c r="G34" s="28" t="s">
        <v>94</v>
      </c>
      <c r="H34" s="38">
        <v>1598627.13</v>
      </c>
      <c r="I34" s="38">
        <f>Table2428[[#This Row],[valoare finantare]]*19%</f>
        <v>303739.15469999996</v>
      </c>
      <c r="J34" s="38">
        <f>Table2428[[#This Row],[Valoare TVA]]+Table2428[[#This Row],[valoare finantare]]</f>
        <v>1902366.2846999997</v>
      </c>
    </row>
    <row r="35" spans="1:10" s="24" customFormat="1" ht="16.2" x14ac:dyDescent="0.35">
      <c r="A35" s="19"/>
      <c r="B35" s="19"/>
      <c r="C35" s="19"/>
      <c r="D35" s="19"/>
      <c r="E35" s="20"/>
      <c r="F35" s="21"/>
      <c r="G35" s="20" t="s">
        <v>154</v>
      </c>
      <c r="H35" s="22">
        <f>SUM(H5:H34)</f>
        <v>257085696.78999999</v>
      </c>
      <c r="I35" s="23">
        <f>Table2428[[#This Row],[valoare finantare]]*19%</f>
        <v>48846282.390100002</v>
      </c>
      <c r="J35" s="22">
        <f>Table2428[[#This Row],[Valoare TVA]]+Table2428[[#This Row],[valoare finantare]]</f>
        <v>305931979.18009996</v>
      </c>
    </row>
  </sheetData>
  <pageMargins left="0.7" right="0.7" top="0.75" bottom="0.75" header="0.3" footer="0.3"/>
  <pageSetup paperSize="9" scale="46" fitToWidth="0" orientation="landscape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i2 fără stații - LOT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cp:lastPrinted>2022-12-07T13:50:22Z</cp:lastPrinted>
  <dcterms:created xsi:type="dcterms:W3CDTF">2022-10-12T12:15:04Z</dcterms:created>
  <dcterms:modified xsi:type="dcterms:W3CDTF">2022-12-15T10:57:53Z</dcterms:modified>
</cp:coreProperties>
</file>