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OT 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J10" i="1"/>
  <c r="J18" i="1"/>
  <c r="J23" i="1"/>
  <c r="J26" i="1"/>
  <c r="J34" i="1"/>
  <c r="I6" i="1"/>
  <c r="J6" i="1" s="1"/>
  <c r="I7" i="1"/>
  <c r="J7" i="1" s="1"/>
  <c r="I8" i="1"/>
  <c r="J8" i="1" s="1"/>
  <c r="I9" i="1"/>
  <c r="J9" i="1" s="1"/>
  <c r="I10" i="1"/>
  <c r="I11" i="1"/>
  <c r="J11" i="1" s="1"/>
  <c r="I12" i="1"/>
  <c r="J12" i="1" s="1"/>
  <c r="I13" i="1"/>
  <c r="J13" i="1" s="1"/>
  <c r="I14" i="1"/>
  <c r="J14" i="1" s="1"/>
  <c r="I15" i="1"/>
  <c r="J15" i="1" s="1"/>
  <c r="J35" i="1" s="1"/>
  <c r="I16" i="1"/>
  <c r="J16" i="1" s="1"/>
  <c r="I17" i="1"/>
  <c r="J17" i="1" s="1"/>
  <c r="I18" i="1"/>
  <c r="I19" i="1"/>
  <c r="J19" i="1" s="1"/>
  <c r="I20" i="1"/>
  <c r="J20" i="1" s="1"/>
  <c r="I21" i="1"/>
  <c r="J21" i="1" s="1"/>
  <c r="I22" i="1"/>
  <c r="J22" i="1" s="1"/>
  <c r="I23" i="1"/>
  <c r="I24" i="1"/>
  <c r="J24" i="1" s="1"/>
  <c r="I25" i="1"/>
  <c r="J25" i="1" s="1"/>
  <c r="I26" i="1"/>
  <c r="I27" i="1"/>
  <c r="J27" i="1" s="1"/>
  <c r="I28" i="1"/>
  <c r="J28" i="1" s="1"/>
  <c r="I29" i="1"/>
  <c r="J29" i="1" s="1"/>
  <c r="I30" i="1"/>
  <c r="J30" i="1" s="1"/>
  <c r="I31" i="1"/>
  <c r="J31" i="1" s="1"/>
  <c r="I32" i="1"/>
  <c r="J32" i="1" s="1"/>
  <c r="I33" i="1"/>
  <c r="J33" i="1" s="1"/>
  <c r="I34" i="1"/>
  <c r="I5" i="1"/>
  <c r="J5" i="1" s="1"/>
  <c r="I35" i="1" l="1"/>
</calcChain>
</file>

<file path=xl/sharedStrings.xml><?xml version="1.0" encoding="utf-8"?>
<sst xmlns="http://schemas.openxmlformats.org/spreadsheetml/2006/main" count="194" uniqueCount="150">
  <si>
    <t>LOT 6</t>
  </si>
  <si>
    <t>Investiția I.4 - Elaborarea/actualizarea în format GIS a documentațiilor de amenajare a teritoriului și de planificare urbană</t>
  </si>
  <si>
    <t>Investiția I.1.3 - Asigurarea infrastructurii pentru transportul verde – puncte de reîncărcare vehicule electrice</t>
  </si>
  <si>
    <t>Nr.</t>
  </si>
  <si>
    <t>Nr. înreg.</t>
  </si>
  <si>
    <t>Tip UAT</t>
  </si>
  <si>
    <t>UAT</t>
  </si>
  <si>
    <t>Județ</t>
  </si>
  <si>
    <t>Cerere</t>
  </si>
  <si>
    <t>Titlu proiect</t>
  </si>
  <si>
    <t>Valoare Finanțare</t>
  </si>
  <si>
    <t>TVA total</t>
  </si>
  <si>
    <t>Valoare Total</t>
  </si>
  <si>
    <t>131351/
21.11.2022</t>
  </si>
  <si>
    <t>COMUNA</t>
  </si>
  <si>
    <t>AGĂȘ</t>
  </si>
  <si>
    <t>Bacău</t>
  </si>
  <si>
    <t>C10-I4-206</t>
  </si>
  <si>
    <t xml:space="preserve">Elaborarea planului urbanistic general al Comunei Agas si transpunerea in format GIS </t>
  </si>
  <si>
    <t>131335/
21.11.2022</t>
  </si>
  <si>
    <t>BALACI</t>
  </si>
  <si>
    <t>Teleorman</t>
  </si>
  <si>
    <t>C10-I4-125</t>
  </si>
  <si>
    <t>Realizare Plan Urbanistic General - format Gis, in Comuna Balaci, judetul Teleorman</t>
  </si>
  <si>
    <t>131374/
21.11.2022</t>
  </si>
  <si>
    <t>ORAȘUL</t>
  </si>
  <si>
    <t>BĂILE GOVORA</t>
  </si>
  <si>
    <t>Vâlcea</t>
  </si>
  <si>
    <t>C10-I4-271</t>
  </si>
  <si>
    <t>Reactualizare Plan Urbanistic General al Orașului Băile Govora,județul Vâlcea</t>
  </si>
  <si>
    <t>131339/
21.11.2022</t>
  </si>
  <si>
    <t>BRUSTURI</t>
  </si>
  <si>
    <t>Neamț</t>
  </si>
  <si>
    <t>C10-I4-140</t>
  </si>
  <si>
    <t>Actualizare în format GIS a Planului Urbanistic General din comuna Brusturi, județul Neamț</t>
  </si>
  <si>
    <t>131332/
21.11.2022</t>
  </si>
  <si>
    <t>BUZOEȘTI</t>
  </si>
  <si>
    <t>Argeș</t>
  </si>
  <si>
    <t>C10-I4-115</t>
  </si>
  <si>
    <t>Realizare Plan Urbanistic General - format GIS , in Comuna Buzoești, județul Argeș</t>
  </si>
  <si>
    <t>131356/
21.11.2022</t>
  </si>
  <si>
    <t>CÂMPENI</t>
  </si>
  <si>
    <t>Alba</t>
  </si>
  <si>
    <t>C10-I4-151</t>
  </si>
  <si>
    <t>Elaborare Plan Urbanistic General/PUG ORAȘ CÂMPENI</t>
  </si>
  <si>
    <t>131343/
21.11.2022</t>
  </si>
  <si>
    <t>COLIBAȘI</t>
  </si>
  <si>
    <t>Giurgiu</t>
  </si>
  <si>
    <t>C10-I4-145</t>
  </si>
  <si>
    <t>Transpunerea in format GIS a Planului Urbanistic General al comunei Colibasi, județul Giurgiu</t>
  </si>
  <si>
    <t>131390/
21.11.2022</t>
  </si>
  <si>
    <t>CRASNA</t>
  </si>
  <si>
    <t>Sălaj</t>
  </si>
  <si>
    <t>C10-I4-107</t>
  </si>
  <si>
    <t>Actualizare în format digital/GIS a Planului Urbanistic General (P.U.G.) si a Regulamentului Local de Urbanism (R.L.U.) ale Comunei Crasna</t>
  </si>
  <si>
    <t>131331/
21.11.2022</t>
  </si>
  <si>
    <t>MUNICIPIUL</t>
  </si>
  <si>
    <t>CURTEA DE ARGEȘ</t>
  </si>
  <si>
    <t>C10-I4-244</t>
  </si>
  <si>
    <t xml:space="preserve">Actualizarea integrala in format GIS a Planului Urbanistic General (P.U.G.) al Municipiului Curtea de Arges si a Regulamentului Local de Urbanism (R.L.U.) </t>
  </si>
  <si>
    <t>131380/
21.11.2022</t>
  </si>
  <si>
    <t>DIDEȘTI</t>
  </si>
  <si>
    <t>C10-I4-123</t>
  </si>
  <si>
    <t>Realizare Plan Urbanistic General-format GIS, în Comuna Didești, județul Teleorman</t>
  </si>
  <si>
    <t>131399/
21.11.2022</t>
  </si>
  <si>
    <t>DOBROTEȘTI</t>
  </si>
  <si>
    <t>C10-I4-267</t>
  </si>
  <si>
    <t>Realizare Plan Urbanistic General - format GIS , in Comuna Dobrotești, județul Teleorman”</t>
  </si>
  <si>
    <t>131364/
21.11.2022</t>
  </si>
  <si>
    <t>FETEȘTI</t>
  </si>
  <si>
    <t>Ialomița</t>
  </si>
  <si>
    <t>C10-I4-154</t>
  </si>
  <si>
    <t>Actualizarea Planului Urbanistic General al Municipiului Fetești și elaborarea documentațiilor Plan Urbanistic Zonal – Zone de protecție a monumentelor istorice – si Plan Urbanistic Zonal - Zona centrala</t>
  </si>
  <si>
    <t>131360/
21.11.2022</t>
  </si>
  <si>
    <t>GALDA DE JOS</t>
  </si>
  <si>
    <t>C10-I4-171</t>
  </si>
  <si>
    <t>Actualizare în format digital/GIS a Planului Urbanistic General (P.U.G.) și a Regulamentului Local de Urbanism (R.L.U.) ale Comunei Galda de Jos</t>
  </si>
  <si>
    <t>131367/
21.11.2022</t>
  </si>
  <si>
    <t>HALMĂȘD</t>
  </si>
  <si>
    <t>C10-I4-169</t>
  </si>
  <si>
    <t>ELABORAREA IN FORMAT GIS A DOCUMENTELOR DE AMENAJARE A TERITORIULUI SI PLANIFICARE URBANA: PLAN URBANISTIC GENERAL AL COMUNEI HALMASD</t>
  </si>
  <si>
    <t>131377/
21.11.2022</t>
  </si>
  <si>
    <t>HÂRSEȘTI</t>
  </si>
  <si>
    <t>C10-I4-282</t>
  </si>
  <si>
    <t>Realizare Plan Urbanistic General-format GIS, în Comuna Hârsești judetul Argeș</t>
  </si>
  <si>
    <t>131357/
21.11.2022</t>
  </si>
  <si>
    <t>HUNEDOARA</t>
  </si>
  <si>
    <t>Hunedoara</t>
  </si>
  <si>
    <t>C10-I4-198</t>
  </si>
  <si>
    <t>Actualizare în format digital a Planului Urbanistic General al municipiului Hunedoara si Elaborare în format digital a Planului Urbanistic Zonal pentru zona construită protejată - Zona Castelului  din municipiul Hunedoara</t>
  </si>
  <si>
    <t>131397/
21.11.2022</t>
  </si>
  <si>
    <t>MĂNĂSTIREA CAȘIN</t>
  </si>
  <si>
    <t>C10-I4-197</t>
  </si>
  <si>
    <t>ELABORAREA PLANULUI URBANISTIC GENERAL IN FORMAT DIGITAL A DOCUMENTELOR DE AMENAJARE A TERITORIULUI ÎN COMUNA MĂNĂSTIREA CAȘIN, JUDEȚUL BACĂU</t>
  </si>
  <si>
    <t>131398/
21.11.2022</t>
  </si>
  <si>
    <t>MOVILA</t>
  </si>
  <si>
    <t>C10-I4-12</t>
  </si>
  <si>
    <t>ELABORAREA PUG IN FORMAT DIGITAL AL COMUNEI MOVILA, JUDETUL IALOMITA</t>
  </si>
  <si>
    <t>131348/
21.11.2022</t>
  </si>
  <si>
    <t>PANCIU</t>
  </si>
  <si>
    <t>Vrancea</t>
  </si>
  <si>
    <t>C10-I4-26</t>
  </si>
  <si>
    <t>Elaborare Plan De Mobilitate Urbană Durabilă A Orașului Panciu 2022-2030 și Elaborarea în format GIS a documentațiilor de amenajare a teritoriului și de planificare urbană – Plan Urbanistic General al orasului Panciu, judetul Vrancea</t>
  </si>
  <si>
    <t>131392/
21.11.2022</t>
  </si>
  <si>
    <t>PETRIȘ</t>
  </si>
  <si>
    <t>Arad</t>
  </si>
  <si>
    <t>C10-I4-234</t>
  </si>
  <si>
    <t>Elaborare, actualizare în format digital Plan Urbanistic General al comunei Petriș, județul Arad</t>
  </si>
  <si>
    <t>131372/
21.11.2022</t>
  </si>
  <si>
    <t>RÂU DE MORI</t>
  </si>
  <si>
    <t>C10-I4-281</t>
  </si>
  <si>
    <t>TRANSPUNEREA ÎN FORMAT GIS A DOCUMENTAȚIEI DE AMENAJARE A TERITORIULUI - PLAN URBANISTIC GENERAL ÎN COMUNA RÂU DE MORI, JUDEȚUL HUNEDOARA</t>
  </si>
  <si>
    <t>131353/
21.11.2022</t>
  </si>
  <si>
    <t>REDIU</t>
  </si>
  <si>
    <t>C10-I4-237</t>
  </si>
  <si>
    <t>ACTUALIZAREA PLANULUI URBANISTIC GENERAL/PUG IN COMUNA REDIU JUDETUL NEAMT PRIN PNRR/2022/C10 FONDUL LOCAL</t>
  </si>
  <si>
    <t>131394/
21.11.2022</t>
  </si>
  <si>
    <t>SĂBĂOANI</t>
  </si>
  <si>
    <t>C10-I4-131</t>
  </si>
  <si>
    <t>SISTEM INTELIGENT DE MANAGEMENT PENTRU INTEGRAREA DATELOR SPATIALE ÎNTR-O SOLUȚIE G.I.S</t>
  </si>
  <si>
    <t>131336/
21.11.2022</t>
  </si>
  <si>
    <t>SCORNICEȘTI</t>
  </si>
  <si>
    <t>Olt</t>
  </si>
  <si>
    <t>C10-I4-119</t>
  </si>
  <si>
    <t xml:space="preserve">ACTUALIZARE PLAN URBANISTIC GENERAL - FORMAT GIS , IN ORAŞUL SCORNICEŞTI, JUDEȚUL OLT </t>
  </si>
  <si>
    <t>131395/
21.11.2022</t>
  </si>
  <si>
    <t>SIMERIA</t>
  </si>
  <si>
    <t>C10-I4-208</t>
  </si>
  <si>
    <t>Actualizarea Planului Urbanistic General al orașului Simeria</t>
  </si>
  <si>
    <t>131342/
21.11.2022</t>
  </si>
  <si>
    <t>TEIUȘ</t>
  </si>
  <si>
    <t>C10-I4-143</t>
  </si>
  <si>
    <t>Decontare documentații: PUZ, PUG, PMUD</t>
  </si>
  <si>
    <t>131370/
21.11.2022</t>
  </si>
  <si>
    <t>VALEA SĂRII</t>
  </si>
  <si>
    <t>C10-I4-184</t>
  </si>
  <si>
    <t>Elaborarea si actualizarea în format GIS a documentațiilor de amenajare a teritoriului și de planificare urbană a planului urbanistic general din comuna Valea Sarii</t>
  </si>
  <si>
    <t>131379/
21.11.2022</t>
  </si>
  <si>
    <t>VEDEA</t>
  </si>
  <si>
    <t>C10-I4-185</t>
  </si>
  <si>
    <t>Realizare Plan Urbanistic General- format GIS, in Comuna Vedea, judetul Argeş</t>
  </si>
  <si>
    <t>131345/
21.11.2022</t>
  </si>
  <si>
    <t>ZÂMBREASCA</t>
  </si>
  <si>
    <t>C10-I4-289</t>
  </si>
  <si>
    <t>Realizare Plan Urbanistic General- format GIS, in Comuna Zambreasca, judetul Teleorman</t>
  </si>
  <si>
    <t>131346/
21.11.2022</t>
  </si>
  <si>
    <t>ZERIND</t>
  </si>
  <si>
    <t>C10-I4-16</t>
  </si>
  <si>
    <t>Studii de fundamentare, actualizarea PLANULUI URBANISTIC GENERAL(PUG) si REGULAMENTULUI GENERAL DE URBANISM (RLU) si transpunerea in format GIS al PUG si amplasare statii de incarcare pentru vehicule electrice in comuna Zerind, județul Arad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</si>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</sst>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lei&quot;"/>
  </numFmts>
  <fonts count="4" x14ac:knownFonts="1">
    <font>
      <sz val="11"/>
      <color theme="1"/>
      <name val="Calibri"/>
      <family val="2"/>
      <scheme val="minor"/>
    </font>
    <font>
      <sz val="11"/>
      <color theme="1"/>
      <name val="Trebuchet MS"/>
      <family val="2"/>
    </font>
    <font>
      <sz val="12"/>
      <color theme="1"/>
      <name val="Calibri"/>
      <family val="2"/>
      <scheme val="minor"/>
    </font>
    <font>
      <b/>
      <sz val="12"/>
      <color theme="1"/>
      <name val="Trebuchet MS"/>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21">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vertical="top"/>
    </xf>
    <xf numFmtId="0" fontId="1" fillId="0" borderId="0" xfId="0" applyFont="1" applyAlignment="1">
      <alignment horizontal="center"/>
    </xf>
    <xf numFmtId="0" fontId="1" fillId="0" borderId="0" xfId="0" applyFon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top" wrapText="1"/>
    </xf>
    <xf numFmtId="164" fontId="1" fillId="0" borderId="1" xfId="0" applyNumberFormat="1" applyFont="1" applyBorder="1" applyAlignment="1">
      <alignment horizontal="right" vertical="top" wrapText="1"/>
    </xf>
    <xf numFmtId="164" fontId="1" fillId="0" borderId="6" xfId="0" applyNumberFormat="1" applyFont="1" applyBorder="1" applyAlignment="1">
      <alignment horizontal="right" vertical="top" wrapText="1"/>
    </xf>
    <xf numFmtId="0" fontId="3" fillId="0" borderId="0" xfId="0" applyFont="1"/>
    <xf numFmtId="0" fontId="3" fillId="0" borderId="0" xfId="0" applyFont="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8" xfId="0" applyFont="1" applyBorder="1" applyAlignment="1">
      <alignment wrapText="1"/>
    </xf>
    <xf numFmtId="0" fontId="3" fillId="2" borderId="8" xfId="0" applyFont="1" applyFill="1" applyBorder="1" applyAlignment="1">
      <alignment horizontal="center" vertical="center" wrapText="1"/>
    </xf>
    <xf numFmtId="164" fontId="3" fillId="2" borderId="8" xfId="0" applyNumberFormat="1" applyFont="1" applyFill="1" applyBorder="1" applyAlignment="1">
      <alignment horizontal="right" vertical="center" wrapText="1"/>
    </xf>
    <xf numFmtId="164" fontId="3" fillId="2" borderId="9" xfId="0" applyNumberFormat="1" applyFont="1" applyFill="1" applyBorder="1" applyAlignment="1">
      <alignment horizontal="right" vertical="center" wrapText="1"/>
    </xf>
  </cellXfs>
  <cellStyles count="2">
    <cellStyle name="Normal" xfId="0" builtinId="0"/>
    <cellStyle name="Normal 2" xfId="1"/>
  </cellStyles>
  <dxfs count="15">
    <dxf>
      <font>
        <strike val="0"/>
        <outline val="0"/>
        <shadow val="0"/>
        <u val="none"/>
        <vertAlign val="baseline"/>
        <sz val="11"/>
        <color theme="1"/>
        <name val="Trebuchet MS"/>
        <scheme val="none"/>
      </font>
      <alignment textRotation="0" wrapText="1" indent="0" justifyLastLine="0" shrinkToFit="0" readingOrder="0"/>
    </dxf>
    <dxf>
      <font>
        <b val="0"/>
        <strike val="0"/>
        <outline val="0"/>
        <shadow val="0"/>
        <u val="none"/>
        <vertAlign val="baseline"/>
        <sz val="11"/>
        <color theme="1"/>
        <name val="Trebuchet MS"/>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Trebuchet MS"/>
        <scheme val="none"/>
      </font>
      <numFmt numFmtId="164" formatCode="#,##0.00\ &quot;lei&quot;"/>
      <alignment horizontal="right"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Trebuchet MS"/>
        <scheme val="none"/>
      </font>
      <numFmt numFmtId="164" formatCode="#,##0.00\ &quot;lei&quot;"/>
      <alignment horizontal="righ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numFmt numFmtId="164" formatCode="#,##0.00\ &quot;lei&quot;"/>
      <alignment horizontal="righ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J35" totalsRowShown="0" headerRowDxfId="1" dataDxfId="0" headerRowBorderDxfId="14" tableBorderDxfId="13" totalsRowBorderDxfId="12">
  <autoFilter ref="A4:J35"/>
  <tableColumns count="10">
    <tableColumn id="1" name="Nr." dataDxfId="11"/>
    <tableColumn id="2" name="Nr. înreg." dataDxfId="10"/>
    <tableColumn id="3" name="Tip UAT" dataDxfId="9"/>
    <tableColumn id="4" name="UAT" dataDxfId="8"/>
    <tableColumn id="5" name="Județ" dataDxfId="7"/>
    <tableColumn id="6" name="Cerere" dataDxfId="6"/>
    <tableColumn id="7" name="Titlu proiect" dataDxfId="5"/>
    <tableColumn id="8" name="Valoare Finanțare" dataDxfId="4"/>
    <tableColumn id="9" name="TVA total" dataDxfId="3"/>
    <tableColumn id="10" name="Valoare Total" dataDxfId="2"/>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topLeftCell="A34" workbookViewId="0">
      <selection activeCell="A35" sqref="A35:XFD35"/>
    </sheetView>
  </sheetViews>
  <sheetFormatPr defaultRowHeight="16.5" x14ac:dyDescent="0.3"/>
  <cols>
    <col min="1" max="1" width="5.7109375" style="6" customWidth="1"/>
    <col min="2" max="2" width="14.7109375" style="5" customWidth="1"/>
    <col min="3" max="5" width="14.7109375" style="6" customWidth="1"/>
    <col min="6" max="6" width="14.7109375" style="5" customWidth="1"/>
    <col min="7" max="7" width="60.7109375" style="6" customWidth="1"/>
    <col min="8" max="10" width="20.7109375" style="6" customWidth="1"/>
    <col min="11" max="16384" width="9.140625" style="6"/>
  </cols>
  <sheetData>
    <row r="1" spans="1:10" s="13" customFormat="1" ht="15.75" customHeight="1" x14ac:dyDescent="0.35">
      <c r="B1" s="14"/>
      <c r="C1" s="13" t="s">
        <v>0</v>
      </c>
      <c r="E1" s="13" t="s">
        <v>1</v>
      </c>
      <c r="F1" s="14"/>
    </row>
    <row r="2" spans="1:10" s="13" customFormat="1" ht="18" x14ac:dyDescent="0.35">
      <c r="B2" s="14"/>
      <c r="E2" s="13" t="s">
        <v>2</v>
      </c>
      <c r="F2" s="14"/>
    </row>
    <row r="4" spans="1:10" s="1" customFormat="1" x14ac:dyDescent="0.25">
      <c r="A4" s="7" t="s">
        <v>3</v>
      </c>
      <c r="B4" s="8" t="s">
        <v>4</v>
      </c>
      <c r="C4" s="8" t="s">
        <v>5</v>
      </c>
      <c r="D4" s="8" t="s">
        <v>6</v>
      </c>
      <c r="E4" s="8" t="s">
        <v>7</v>
      </c>
      <c r="F4" s="8" t="s">
        <v>8</v>
      </c>
      <c r="G4" s="8" t="s">
        <v>9</v>
      </c>
      <c r="H4" s="8" t="s">
        <v>10</v>
      </c>
      <c r="I4" s="8" t="s">
        <v>11</v>
      </c>
      <c r="J4" s="9" t="s">
        <v>12</v>
      </c>
    </row>
    <row r="5" spans="1:10" s="4" customFormat="1" ht="33" x14ac:dyDescent="0.25">
      <c r="A5" s="10">
        <v>1</v>
      </c>
      <c r="B5" s="2" t="s">
        <v>13</v>
      </c>
      <c r="C5" s="3" t="s">
        <v>14</v>
      </c>
      <c r="D5" s="3" t="s">
        <v>15</v>
      </c>
      <c r="E5" s="3" t="s">
        <v>16</v>
      </c>
      <c r="F5" s="2" t="s">
        <v>17</v>
      </c>
      <c r="G5" s="3" t="s">
        <v>18</v>
      </c>
      <c r="H5" s="11">
        <v>380135.82</v>
      </c>
      <c r="I5" s="11">
        <f>Table1[[#This Row],[Valoare Finanțare]]*19%</f>
        <v>72225.805800000002</v>
      </c>
      <c r="J5" s="12">
        <f>Table1[[#This Row],[TVA total]]+Table1[[#This Row],[Valoare Finanțare]]</f>
        <v>452361.62580000004</v>
      </c>
    </row>
    <row r="6" spans="1:10" s="4" customFormat="1" ht="33" x14ac:dyDescent="0.25">
      <c r="A6" s="10">
        <v>2</v>
      </c>
      <c r="B6" s="2" t="s">
        <v>19</v>
      </c>
      <c r="C6" s="3" t="s">
        <v>14</v>
      </c>
      <c r="D6" s="3" t="s">
        <v>20</v>
      </c>
      <c r="E6" s="3" t="s">
        <v>21</v>
      </c>
      <c r="F6" s="2" t="s">
        <v>22</v>
      </c>
      <c r="G6" s="3" t="s">
        <v>23</v>
      </c>
      <c r="H6" s="11">
        <v>689178</v>
      </c>
      <c r="I6" s="11">
        <f>Table1[[#This Row],[Valoare Finanțare]]*19%</f>
        <v>130943.82</v>
      </c>
      <c r="J6" s="12">
        <f>Table1[[#This Row],[TVA total]]+Table1[[#This Row],[Valoare Finanțare]]</f>
        <v>820121.82000000007</v>
      </c>
    </row>
    <row r="7" spans="1:10" s="4" customFormat="1" ht="33" x14ac:dyDescent="0.25">
      <c r="A7" s="10">
        <v>3</v>
      </c>
      <c r="B7" s="2" t="s">
        <v>24</v>
      </c>
      <c r="C7" s="3" t="s">
        <v>25</v>
      </c>
      <c r="D7" s="3" t="s">
        <v>26</v>
      </c>
      <c r="E7" s="3" t="s">
        <v>27</v>
      </c>
      <c r="F7" s="2" t="s">
        <v>28</v>
      </c>
      <c r="G7" s="3" t="s">
        <v>29</v>
      </c>
      <c r="H7" s="11">
        <v>1250365.8</v>
      </c>
      <c r="I7" s="11">
        <f>Table1[[#This Row],[Valoare Finanțare]]*19%</f>
        <v>237569.50200000001</v>
      </c>
      <c r="J7" s="12">
        <f>Table1[[#This Row],[TVA total]]+Table1[[#This Row],[Valoare Finanțare]]</f>
        <v>1487935.3020000001</v>
      </c>
    </row>
    <row r="8" spans="1:10" s="4" customFormat="1" ht="33" x14ac:dyDescent="0.25">
      <c r="A8" s="10">
        <v>4</v>
      </c>
      <c r="B8" s="2" t="s">
        <v>30</v>
      </c>
      <c r="C8" s="3" t="s">
        <v>14</v>
      </c>
      <c r="D8" s="3" t="s">
        <v>31</v>
      </c>
      <c r="E8" s="3" t="s">
        <v>32</v>
      </c>
      <c r="F8" s="2" t="s">
        <v>33</v>
      </c>
      <c r="G8" s="3" t="s">
        <v>34</v>
      </c>
      <c r="H8" s="11">
        <v>682966.29</v>
      </c>
      <c r="I8" s="11">
        <f>Table1[[#This Row],[Valoare Finanțare]]*19%</f>
        <v>129763.59510000001</v>
      </c>
      <c r="J8" s="12">
        <f>Table1[[#This Row],[TVA total]]+Table1[[#This Row],[Valoare Finanțare]]</f>
        <v>812729.88510000007</v>
      </c>
    </row>
    <row r="9" spans="1:10" s="4" customFormat="1" ht="33" x14ac:dyDescent="0.25">
      <c r="A9" s="10">
        <v>5</v>
      </c>
      <c r="B9" s="2" t="s">
        <v>35</v>
      </c>
      <c r="C9" s="3" t="s">
        <v>14</v>
      </c>
      <c r="D9" s="3" t="s">
        <v>36</v>
      </c>
      <c r="E9" s="3" t="s">
        <v>37</v>
      </c>
      <c r="F9" s="2" t="s">
        <v>38</v>
      </c>
      <c r="G9" s="3" t="s">
        <v>39</v>
      </c>
      <c r="H9" s="11">
        <v>689178</v>
      </c>
      <c r="I9" s="11">
        <f>Table1[[#This Row],[Valoare Finanțare]]*19%</f>
        <v>130943.82</v>
      </c>
      <c r="J9" s="12">
        <f>Table1[[#This Row],[TVA total]]+Table1[[#This Row],[Valoare Finanțare]]</f>
        <v>820121.82000000007</v>
      </c>
    </row>
    <row r="10" spans="1:10" s="4" customFormat="1" ht="33" x14ac:dyDescent="0.25">
      <c r="A10" s="10">
        <v>6</v>
      </c>
      <c r="B10" s="2" t="s">
        <v>40</v>
      </c>
      <c r="C10" s="3" t="s">
        <v>25</v>
      </c>
      <c r="D10" s="3" t="s">
        <v>41</v>
      </c>
      <c r="E10" s="3" t="s">
        <v>42</v>
      </c>
      <c r="F10" s="2" t="s">
        <v>43</v>
      </c>
      <c r="G10" s="3" t="s">
        <v>44</v>
      </c>
      <c r="H10" s="11">
        <v>1250365.8</v>
      </c>
      <c r="I10" s="11">
        <f>Table1[[#This Row],[Valoare Finanțare]]*19%</f>
        <v>237569.50200000001</v>
      </c>
      <c r="J10" s="12">
        <f>Table1[[#This Row],[TVA total]]+Table1[[#This Row],[Valoare Finanțare]]</f>
        <v>1487935.3020000001</v>
      </c>
    </row>
    <row r="11" spans="1:10" s="4" customFormat="1" ht="33" x14ac:dyDescent="0.25">
      <c r="A11" s="10">
        <v>7</v>
      </c>
      <c r="B11" s="2" t="s">
        <v>45</v>
      </c>
      <c r="C11" s="3" t="s">
        <v>14</v>
      </c>
      <c r="D11" s="3" t="s">
        <v>46</v>
      </c>
      <c r="E11" s="3" t="s">
        <v>47</v>
      </c>
      <c r="F11" s="2" t="s">
        <v>48</v>
      </c>
      <c r="G11" s="3" t="s">
        <v>49</v>
      </c>
      <c r="H11" s="11">
        <v>270142.32</v>
      </c>
      <c r="I11" s="11">
        <f>Table1[[#This Row],[Valoare Finanțare]]*19%</f>
        <v>51327.040800000002</v>
      </c>
      <c r="J11" s="12">
        <f>Table1[[#This Row],[TVA total]]+Table1[[#This Row],[Valoare Finanțare]]</f>
        <v>321469.36080000002</v>
      </c>
    </row>
    <row r="12" spans="1:10" s="4" customFormat="1" ht="49.5" x14ac:dyDescent="0.25">
      <c r="A12" s="10">
        <v>8</v>
      </c>
      <c r="B12" s="2" t="s">
        <v>50</v>
      </c>
      <c r="C12" s="3" t="s">
        <v>14</v>
      </c>
      <c r="D12" s="3" t="s">
        <v>51</v>
      </c>
      <c r="E12" s="3" t="s">
        <v>52</v>
      </c>
      <c r="F12" s="2" t="s">
        <v>53</v>
      </c>
      <c r="G12" s="3" t="s">
        <v>54</v>
      </c>
      <c r="H12" s="11">
        <v>689178</v>
      </c>
      <c r="I12" s="11">
        <f>Table1[[#This Row],[Valoare Finanțare]]*19%</f>
        <v>130943.82</v>
      </c>
      <c r="J12" s="12">
        <f>Table1[[#This Row],[TVA total]]+Table1[[#This Row],[Valoare Finanțare]]</f>
        <v>820121.82000000007</v>
      </c>
    </row>
    <row r="13" spans="1:10" s="4" customFormat="1" ht="49.5" x14ac:dyDescent="0.25">
      <c r="A13" s="10">
        <v>9</v>
      </c>
      <c r="B13" s="2" t="s">
        <v>55</v>
      </c>
      <c r="C13" s="3" t="s">
        <v>56</v>
      </c>
      <c r="D13" s="3" t="s">
        <v>57</v>
      </c>
      <c r="E13" s="3" t="s">
        <v>37</v>
      </c>
      <c r="F13" s="2" t="s">
        <v>58</v>
      </c>
      <c r="G13" s="3" t="s">
        <v>59</v>
      </c>
      <c r="H13" s="11">
        <v>2003538.9</v>
      </c>
      <c r="I13" s="11">
        <f>Table1[[#This Row],[Valoare Finanțare]]*19%</f>
        <v>380672.391</v>
      </c>
      <c r="J13" s="12">
        <f>Table1[[#This Row],[TVA total]]+Table1[[#This Row],[Valoare Finanțare]]</f>
        <v>2384211.2909999997</v>
      </c>
    </row>
    <row r="14" spans="1:10" s="4" customFormat="1" ht="33" x14ac:dyDescent="0.25">
      <c r="A14" s="10">
        <v>10</v>
      </c>
      <c r="B14" s="2" t="s">
        <v>60</v>
      </c>
      <c r="C14" s="3" t="s">
        <v>14</v>
      </c>
      <c r="D14" s="3" t="s">
        <v>61</v>
      </c>
      <c r="E14" s="3" t="s">
        <v>21</v>
      </c>
      <c r="F14" s="2" t="s">
        <v>62</v>
      </c>
      <c r="G14" s="3" t="s">
        <v>63</v>
      </c>
      <c r="H14" s="11">
        <v>689178</v>
      </c>
      <c r="I14" s="11">
        <f>Table1[[#This Row],[Valoare Finanțare]]*19%</f>
        <v>130943.82</v>
      </c>
      <c r="J14" s="12">
        <f>Table1[[#This Row],[TVA total]]+Table1[[#This Row],[Valoare Finanțare]]</f>
        <v>820121.82000000007</v>
      </c>
    </row>
    <row r="15" spans="1:10" s="4" customFormat="1" ht="33" x14ac:dyDescent="0.25">
      <c r="A15" s="10">
        <v>11</v>
      </c>
      <c r="B15" s="2" t="s">
        <v>64</v>
      </c>
      <c r="C15" s="3" t="s">
        <v>14</v>
      </c>
      <c r="D15" s="3" t="s">
        <v>65</v>
      </c>
      <c r="E15" s="3" t="s">
        <v>21</v>
      </c>
      <c r="F15" s="2" t="s">
        <v>66</v>
      </c>
      <c r="G15" s="3" t="s">
        <v>67</v>
      </c>
      <c r="H15" s="11">
        <v>467656.5</v>
      </c>
      <c r="I15" s="11">
        <f>Table1[[#This Row],[Valoare Finanțare]]*19%</f>
        <v>88854.735000000001</v>
      </c>
      <c r="J15" s="12">
        <f>Table1[[#This Row],[TVA total]]+Table1[[#This Row],[Valoare Finanțare]]</f>
        <v>556511.23499999999</v>
      </c>
    </row>
    <row r="16" spans="1:10" s="4" customFormat="1" ht="66" x14ac:dyDescent="0.25">
      <c r="A16" s="10">
        <v>12</v>
      </c>
      <c r="B16" s="2" t="s">
        <v>68</v>
      </c>
      <c r="C16" s="3" t="s">
        <v>56</v>
      </c>
      <c r="D16" s="3" t="s">
        <v>69</v>
      </c>
      <c r="E16" s="3" t="s">
        <v>70</v>
      </c>
      <c r="F16" s="2" t="s">
        <v>71</v>
      </c>
      <c r="G16" s="3" t="s">
        <v>72</v>
      </c>
      <c r="H16" s="11">
        <v>2771480.1</v>
      </c>
      <c r="I16" s="11">
        <f>Table1[[#This Row],[Valoare Finanțare]]*19%</f>
        <v>526581.21900000004</v>
      </c>
      <c r="J16" s="12">
        <f>Table1[[#This Row],[TVA total]]+Table1[[#This Row],[Valoare Finanțare]]</f>
        <v>3298061.3190000001</v>
      </c>
    </row>
    <row r="17" spans="1:10" s="4" customFormat="1" ht="49.5" x14ac:dyDescent="0.25">
      <c r="A17" s="10">
        <v>13</v>
      </c>
      <c r="B17" s="2" t="s">
        <v>73</v>
      </c>
      <c r="C17" s="3" t="s">
        <v>14</v>
      </c>
      <c r="D17" s="3" t="s">
        <v>74</v>
      </c>
      <c r="E17" s="3" t="s">
        <v>42</v>
      </c>
      <c r="F17" s="2" t="s">
        <v>75</v>
      </c>
      <c r="G17" s="3" t="s">
        <v>76</v>
      </c>
      <c r="H17" s="11">
        <v>689178</v>
      </c>
      <c r="I17" s="11">
        <f>Table1[[#This Row],[Valoare Finanțare]]*19%</f>
        <v>130943.82</v>
      </c>
      <c r="J17" s="12">
        <f>Table1[[#This Row],[TVA total]]+Table1[[#This Row],[Valoare Finanțare]]</f>
        <v>820121.82000000007</v>
      </c>
    </row>
    <row r="18" spans="1:10" s="4" customFormat="1" ht="49.5" x14ac:dyDescent="0.25">
      <c r="A18" s="10">
        <v>14</v>
      </c>
      <c r="B18" s="2" t="s">
        <v>77</v>
      </c>
      <c r="C18" s="3" t="s">
        <v>14</v>
      </c>
      <c r="D18" s="3" t="s">
        <v>78</v>
      </c>
      <c r="E18" s="3" t="s">
        <v>52</v>
      </c>
      <c r="F18" s="2" t="s">
        <v>79</v>
      </c>
      <c r="G18" s="3" t="s">
        <v>80</v>
      </c>
      <c r="H18" s="11">
        <v>689178</v>
      </c>
      <c r="I18" s="11">
        <f>Table1[[#This Row],[Valoare Finanțare]]*19%</f>
        <v>130943.82</v>
      </c>
      <c r="J18" s="12">
        <f>Table1[[#This Row],[TVA total]]+Table1[[#This Row],[Valoare Finanțare]]</f>
        <v>820121.82000000007</v>
      </c>
    </row>
    <row r="19" spans="1:10" s="4" customFormat="1" ht="33" x14ac:dyDescent="0.25">
      <c r="A19" s="10">
        <v>15</v>
      </c>
      <c r="B19" s="2" t="s">
        <v>81</v>
      </c>
      <c r="C19" s="3" t="s">
        <v>14</v>
      </c>
      <c r="D19" s="3" t="s">
        <v>82</v>
      </c>
      <c r="E19" s="3" t="s">
        <v>37</v>
      </c>
      <c r="F19" s="2" t="s">
        <v>83</v>
      </c>
      <c r="G19" s="3" t="s">
        <v>84</v>
      </c>
      <c r="H19" s="11">
        <v>689178</v>
      </c>
      <c r="I19" s="11">
        <f>Table1[[#This Row],[Valoare Finanțare]]*19%</f>
        <v>130943.82</v>
      </c>
      <c r="J19" s="12">
        <f>Table1[[#This Row],[TVA total]]+Table1[[#This Row],[Valoare Finanțare]]</f>
        <v>820121.82000000007</v>
      </c>
    </row>
    <row r="20" spans="1:10" s="4" customFormat="1" ht="66" x14ac:dyDescent="0.25">
      <c r="A20" s="10">
        <v>16</v>
      </c>
      <c r="B20" s="2" t="s">
        <v>85</v>
      </c>
      <c r="C20" s="3" t="s">
        <v>56</v>
      </c>
      <c r="D20" s="3" t="s">
        <v>86</v>
      </c>
      <c r="E20" s="3" t="s">
        <v>87</v>
      </c>
      <c r="F20" s="2" t="s">
        <v>88</v>
      </c>
      <c r="G20" s="3" t="s">
        <v>89</v>
      </c>
      <c r="H20" s="11">
        <v>2387509.5</v>
      </c>
      <c r="I20" s="11">
        <f>Table1[[#This Row],[Valoare Finanțare]]*19%</f>
        <v>453626.80499999999</v>
      </c>
      <c r="J20" s="12">
        <f>Table1[[#This Row],[TVA total]]+Table1[[#This Row],[Valoare Finanțare]]</f>
        <v>2841136.3050000002</v>
      </c>
    </row>
    <row r="21" spans="1:10" s="4" customFormat="1" ht="49.5" x14ac:dyDescent="0.25">
      <c r="A21" s="10">
        <v>17</v>
      </c>
      <c r="B21" s="2" t="s">
        <v>90</v>
      </c>
      <c r="C21" s="3" t="s">
        <v>14</v>
      </c>
      <c r="D21" s="3" t="s">
        <v>91</v>
      </c>
      <c r="E21" s="3" t="s">
        <v>16</v>
      </c>
      <c r="F21" s="2" t="s">
        <v>92</v>
      </c>
      <c r="G21" s="3" t="s">
        <v>93</v>
      </c>
      <c r="H21" s="11">
        <v>689178</v>
      </c>
      <c r="I21" s="11">
        <f>Table1[[#This Row],[Valoare Finanțare]]*19%</f>
        <v>130943.82</v>
      </c>
      <c r="J21" s="12">
        <f>Table1[[#This Row],[TVA total]]+Table1[[#This Row],[Valoare Finanțare]]</f>
        <v>820121.82000000007</v>
      </c>
    </row>
    <row r="22" spans="1:10" s="4" customFormat="1" ht="33" x14ac:dyDescent="0.25">
      <c r="A22" s="10">
        <v>18</v>
      </c>
      <c r="B22" s="2" t="s">
        <v>94</v>
      </c>
      <c r="C22" s="3" t="s">
        <v>14</v>
      </c>
      <c r="D22" s="3" t="s">
        <v>95</v>
      </c>
      <c r="E22" s="3" t="s">
        <v>70</v>
      </c>
      <c r="F22" s="2" t="s">
        <v>96</v>
      </c>
      <c r="G22" s="3" t="s">
        <v>97</v>
      </c>
      <c r="H22" s="11">
        <v>689178</v>
      </c>
      <c r="I22" s="11">
        <f>Table1[[#This Row],[Valoare Finanțare]]*19%</f>
        <v>130943.82</v>
      </c>
      <c r="J22" s="12">
        <f>Table1[[#This Row],[TVA total]]+Table1[[#This Row],[Valoare Finanțare]]</f>
        <v>820121.82000000007</v>
      </c>
    </row>
    <row r="23" spans="1:10" s="4" customFormat="1" ht="82.5" x14ac:dyDescent="0.25">
      <c r="A23" s="10">
        <v>19</v>
      </c>
      <c r="B23" s="2" t="s">
        <v>98</v>
      </c>
      <c r="C23" s="3" t="s">
        <v>25</v>
      </c>
      <c r="D23" s="3" t="s">
        <v>99</v>
      </c>
      <c r="E23" s="3" t="s">
        <v>100</v>
      </c>
      <c r="F23" s="2" t="s">
        <v>101</v>
      </c>
      <c r="G23" s="3" t="s">
        <v>102</v>
      </c>
      <c r="H23" s="11">
        <v>1521114.3</v>
      </c>
      <c r="I23" s="11">
        <f>Table1[[#This Row],[Valoare Finanțare]]*19%</f>
        <v>289011.717</v>
      </c>
      <c r="J23" s="12">
        <f>Table1[[#This Row],[TVA total]]+Table1[[#This Row],[Valoare Finanțare]]</f>
        <v>1810126.017</v>
      </c>
    </row>
    <row r="24" spans="1:10" s="4" customFormat="1" ht="33" x14ac:dyDescent="0.25">
      <c r="A24" s="10">
        <v>20</v>
      </c>
      <c r="B24" s="2" t="s">
        <v>103</v>
      </c>
      <c r="C24" s="3" t="s">
        <v>14</v>
      </c>
      <c r="D24" s="3" t="s">
        <v>104</v>
      </c>
      <c r="E24" s="3" t="s">
        <v>105</v>
      </c>
      <c r="F24" s="2" t="s">
        <v>106</v>
      </c>
      <c r="G24" s="3" t="s">
        <v>107</v>
      </c>
      <c r="H24" s="11">
        <v>689178</v>
      </c>
      <c r="I24" s="11">
        <f>Table1[[#This Row],[Valoare Finanțare]]*19%</f>
        <v>130943.82</v>
      </c>
      <c r="J24" s="12">
        <f>Table1[[#This Row],[TVA total]]+Table1[[#This Row],[Valoare Finanțare]]</f>
        <v>820121.82000000007</v>
      </c>
    </row>
    <row r="25" spans="1:10" s="4" customFormat="1" ht="49.5" x14ac:dyDescent="0.25">
      <c r="A25" s="10">
        <v>21</v>
      </c>
      <c r="B25" s="2" t="s">
        <v>108</v>
      </c>
      <c r="C25" s="3" t="s">
        <v>14</v>
      </c>
      <c r="D25" s="3" t="s">
        <v>109</v>
      </c>
      <c r="E25" s="3" t="s">
        <v>87</v>
      </c>
      <c r="F25" s="2" t="s">
        <v>110</v>
      </c>
      <c r="G25" s="3" t="s">
        <v>111</v>
      </c>
      <c r="H25" s="11">
        <v>467656.5</v>
      </c>
      <c r="I25" s="11">
        <f>Table1[[#This Row],[Valoare Finanțare]]*19%</f>
        <v>88854.735000000001</v>
      </c>
      <c r="J25" s="12">
        <f>Table1[[#This Row],[TVA total]]+Table1[[#This Row],[Valoare Finanțare]]</f>
        <v>556511.23499999999</v>
      </c>
    </row>
    <row r="26" spans="1:10" s="4" customFormat="1" ht="49.5" x14ac:dyDescent="0.25">
      <c r="A26" s="10">
        <v>22</v>
      </c>
      <c r="B26" s="2" t="s">
        <v>112</v>
      </c>
      <c r="C26" s="3" t="s">
        <v>14</v>
      </c>
      <c r="D26" s="3" t="s">
        <v>113</v>
      </c>
      <c r="E26" s="3" t="s">
        <v>32</v>
      </c>
      <c r="F26" s="2" t="s">
        <v>114</v>
      </c>
      <c r="G26" s="3" t="s">
        <v>115</v>
      </c>
      <c r="H26" s="11">
        <v>528067.5</v>
      </c>
      <c r="I26" s="11">
        <f>Table1[[#This Row],[Valoare Finanțare]]*19%</f>
        <v>100332.825</v>
      </c>
      <c r="J26" s="12">
        <f>Table1[[#This Row],[TVA total]]+Table1[[#This Row],[Valoare Finanțare]]</f>
        <v>628400.32499999995</v>
      </c>
    </row>
    <row r="27" spans="1:10" s="4" customFormat="1" ht="33" x14ac:dyDescent="0.25">
      <c r="A27" s="10">
        <v>23</v>
      </c>
      <c r="B27" s="2" t="s">
        <v>116</v>
      </c>
      <c r="C27" s="3" t="s">
        <v>14</v>
      </c>
      <c r="D27" s="3" t="s">
        <v>117</v>
      </c>
      <c r="E27" s="3" t="s">
        <v>32</v>
      </c>
      <c r="F27" s="2" t="s">
        <v>118</v>
      </c>
      <c r="G27" s="3" t="s">
        <v>119</v>
      </c>
      <c r="H27" s="11">
        <v>381135.03</v>
      </c>
      <c r="I27" s="11">
        <f>Table1[[#This Row],[Valoare Finanțare]]*19%</f>
        <v>72415.655700000003</v>
      </c>
      <c r="J27" s="12">
        <f>Table1[[#This Row],[TVA total]]+Table1[[#This Row],[Valoare Finanțare]]</f>
        <v>453550.68570000003</v>
      </c>
    </row>
    <row r="28" spans="1:10" s="4" customFormat="1" ht="33" x14ac:dyDescent="0.25">
      <c r="A28" s="10">
        <v>24</v>
      </c>
      <c r="B28" s="2" t="s">
        <v>120</v>
      </c>
      <c r="C28" s="3" t="s">
        <v>25</v>
      </c>
      <c r="D28" s="3" t="s">
        <v>121</v>
      </c>
      <c r="E28" s="3" t="s">
        <v>122</v>
      </c>
      <c r="F28" s="2" t="s">
        <v>123</v>
      </c>
      <c r="G28" s="3" t="s">
        <v>124</v>
      </c>
      <c r="H28" s="11">
        <v>1594954.8</v>
      </c>
      <c r="I28" s="11">
        <f>Table1[[#This Row],[Valoare Finanțare]]*19%</f>
        <v>303041.41200000001</v>
      </c>
      <c r="J28" s="12">
        <f>Table1[[#This Row],[TVA total]]+Table1[[#This Row],[Valoare Finanțare]]</f>
        <v>1897996.2120000001</v>
      </c>
    </row>
    <row r="29" spans="1:10" s="4" customFormat="1" ht="33" x14ac:dyDescent="0.25">
      <c r="A29" s="10">
        <v>25</v>
      </c>
      <c r="B29" s="2" t="s">
        <v>125</v>
      </c>
      <c r="C29" s="3" t="s">
        <v>25</v>
      </c>
      <c r="D29" s="3" t="s">
        <v>126</v>
      </c>
      <c r="E29" s="3" t="s">
        <v>87</v>
      </c>
      <c r="F29" s="2" t="s">
        <v>127</v>
      </c>
      <c r="G29" s="3" t="s">
        <v>128</v>
      </c>
      <c r="H29" s="11">
        <v>1250365.8</v>
      </c>
      <c r="I29" s="11">
        <f>Table1[[#This Row],[Valoare Finanțare]]*19%</f>
        <v>237569.50200000001</v>
      </c>
      <c r="J29" s="12">
        <f>Table1[[#This Row],[TVA total]]+Table1[[#This Row],[Valoare Finanțare]]</f>
        <v>1487935.3020000001</v>
      </c>
    </row>
    <row r="30" spans="1:10" s="4" customFormat="1" ht="33" x14ac:dyDescent="0.25">
      <c r="A30" s="10">
        <v>26</v>
      </c>
      <c r="B30" s="2" t="s">
        <v>129</v>
      </c>
      <c r="C30" s="3" t="s">
        <v>25</v>
      </c>
      <c r="D30" s="3" t="s">
        <v>130</v>
      </c>
      <c r="E30" s="3" t="s">
        <v>42</v>
      </c>
      <c r="F30" s="2" t="s">
        <v>131</v>
      </c>
      <c r="G30" s="3" t="s">
        <v>132</v>
      </c>
      <c r="H30" s="11">
        <v>1249245.05</v>
      </c>
      <c r="I30" s="11">
        <f>Table1[[#This Row],[Valoare Finanțare]]*19%</f>
        <v>237356.5595</v>
      </c>
      <c r="J30" s="12">
        <f>Table1[[#This Row],[TVA total]]+Table1[[#This Row],[Valoare Finanțare]]</f>
        <v>1486601.6095</v>
      </c>
    </row>
    <row r="31" spans="1:10" s="4" customFormat="1" ht="49.5" x14ac:dyDescent="0.25">
      <c r="A31" s="10">
        <v>27</v>
      </c>
      <c r="B31" s="2" t="s">
        <v>133</v>
      </c>
      <c r="C31" s="3" t="s">
        <v>14</v>
      </c>
      <c r="D31" s="3" t="s">
        <v>134</v>
      </c>
      <c r="E31" s="3" t="s">
        <v>100</v>
      </c>
      <c r="F31" s="2" t="s">
        <v>135</v>
      </c>
      <c r="G31" s="3" t="s">
        <v>136</v>
      </c>
      <c r="H31" s="11">
        <v>689178</v>
      </c>
      <c r="I31" s="11">
        <f>Table1[[#This Row],[Valoare Finanțare]]*19%</f>
        <v>130943.82</v>
      </c>
      <c r="J31" s="12">
        <f>Table1[[#This Row],[TVA total]]+Table1[[#This Row],[Valoare Finanțare]]</f>
        <v>820121.82000000007</v>
      </c>
    </row>
    <row r="32" spans="1:10" s="4" customFormat="1" ht="33" x14ac:dyDescent="0.25">
      <c r="A32" s="10">
        <v>28</v>
      </c>
      <c r="B32" s="2" t="s">
        <v>137</v>
      </c>
      <c r="C32" s="3" t="s">
        <v>14</v>
      </c>
      <c r="D32" s="3" t="s">
        <v>138</v>
      </c>
      <c r="E32" s="3" t="s">
        <v>37</v>
      </c>
      <c r="F32" s="2" t="s">
        <v>139</v>
      </c>
      <c r="G32" s="3" t="s">
        <v>140</v>
      </c>
      <c r="H32" s="11">
        <v>566110.5</v>
      </c>
      <c r="I32" s="11">
        <f>Table1[[#This Row],[Valoare Finanțare]]*19%</f>
        <v>107560.995</v>
      </c>
      <c r="J32" s="12">
        <f>Table1[[#This Row],[TVA total]]+Table1[[#This Row],[Valoare Finanțare]]</f>
        <v>673671.495</v>
      </c>
    </row>
    <row r="33" spans="1:10" s="4" customFormat="1" ht="33" x14ac:dyDescent="0.25">
      <c r="A33" s="10">
        <v>29</v>
      </c>
      <c r="B33" s="2" t="s">
        <v>141</v>
      </c>
      <c r="C33" s="3" t="s">
        <v>14</v>
      </c>
      <c r="D33" s="3" t="s">
        <v>142</v>
      </c>
      <c r="E33" s="3" t="s">
        <v>21</v>
      </c>
      <c r="F33" s="2" t="s">
        <v>143</v>
      </c>
      <c r="G33" s="3" t="s">
        <v>144</v>
      </c>
      <c r="H33" s="11">
        <v>689178</v>
      </c>
      <c r="I33" s="11">
        <f>Table1[[#This Row],[Valoare Finanțare]]*19%</f>
        <v>130943.82</v>
      </c>
      <c r="J33" s="12">
        <f>Table1[[#This Row],[TVA total]]+Table1[[#This Row],[Valoare Finanțare]]</f>
        <v>820121.82000000007</v>
      </c>
    </row>
    <row r="34" spans="1:10" s="4" customFormat="1" ht="82.5" x14ac:dyDescent="0.25">
      <c r="A34" s="10">
        <v>30</v>
      </c>
      <c r="B34" s="2" t="s">
        <v>145</v>
      </c>
      <c r="C34" s="3" t="s">
        <v>14</v>
      </c>
      <c r="D34" s="3" t="s">
        <v>146</v>
      </c>
      <c r="E34" s="3" t="s">
        <v>105</v>
      </c>
      <c r="F34" s="2" t="s">
        <v>147</v>
      </c>
      <c r="G34" s="3" t="s">
        <v>148</v>
      </c>
      <c r="H34" s="11">
        <v>689178</v>
      </c>
      <c r="I34" s="11">
        <f>Table1[[#This Row],[Valoare Finanțare]]*19%</f>
        <v>130943.82</v>
      </c>
      <c r="J34" s="12">
        <f>Table1[[#This Row],[TVA total]]+Table1[[#This Row],[Valoare Finanțare]]</f>
        <v>820121.82000000007</v>
      </c>
    </row>
    <row r="35" spans="1:10" s="13" customFormat="1" ht="18" x14ac:dyDescent="0.35">
      <c r="A35" s="15"/>
      <c r="B35" s="16"/>
      <c r="C35" s="17"/>
      <c r="D35" s="17"/>
      <c r="E35" s="17"/>
      <c r="F35" s="16"/>
      <c r="G35" s="18" t="s">
        <v>149</v>
      </c>
      <c r="H35" s="19">
        <f>SUM(H5:H34)</f>
        <v>27982124.510000005</v>
      </c>
      <c r="I35" s="19">
        <f t="shared" ref="I35:J35" si="0">SUM(I5:I34)</f>
        <v>5316603.6569000017</v>
      </c>
      <c r="J35" s="20">
        <f t="shared" si="0"/>
        <v>33298728.166900005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2022-11-28T14:32:09Z</dcterms:modified>
</cp:coreProperties>
</file>